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riksantikvaren-my.sharepoint.com/personal/nora_paalgaard_pape_ra_no/Documents/Skrivebord/Maler/"/>
    </mc:Choice>
  </mc:AlternateContent>
  <xr:revisionPtr revIDLastSave="17" documentId="8_{B93FE883-D0B2-46FC-A32F-FACB0019A68E}" xr6:coauthVersionLast="47" xr6:coauthVersionMax="47" xr10:uidLastSave="{10C60B42-1235-4B35-B6BC-FF65297A9C8A}"/>
  <bookViews>
    <workbookView xWindow="16354" yWindow="-103" windowWidth="29692" windowHeight="11829" xr2:uid="{00000000-000D-0000-FFFF-FFFF00000000}"/>
  </bookViews>
  <sheets>
    <sheet name="Budsjett lang registrering" sheetId="1" r:id="rId1"/>
    <sheet name="Regnskap lang registrering" sheetId="4" r:id="rId2"/>
    <sheet name="Budsjett kort registrering" sheetId="5" r:id="rId3"/>
    <sheet name="Regnskap kort registrering" sheetId="6" r:id="rId4"/>
  </sheets>
  <definedNames>
    <definedName name="_xlnm.Print_Area" localSheetId="2">'Budsjett kort registrering'!$B$1:$K$41</definedName>
    <definedName name="_xlnm.Print_Area" localSheetId="0">'Budsjett lang registrering'!$A$1:$K$55</definedName>
    <definedName name="_xlnm.Print_Area" localSheetId="3">'Regnskap kort registrering'!$B$1:$K$49</definedName>
    <definedName name="_xlnm.Print_Area" localSheetId="1">'Regnskap lang registrering'!$B$1:$K$55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6" l="1"/>
  <c r="G18" i="4" l="1"/>
  <c r="G21" i="4"/>
  <c r="E19" i="5" l="1"/>
  <c r="C2" i="4"/>
  <c r="I39" i="6"/>
  <c r="F5" i="6"/>
  <c r="D5" i="6"/>
  <c r="F5" i="4"/>
  <c r="D5" i="4"/>
  <c r="C58" i="1" l="1"/>
  <c r="C57" i="1" l="1"/>
  <c r="E57" i="1"/>
  <c r="C46" i="6" l="1"/>
  <c r="J41" i="6"/>
  <c r="G42" i="6"/>
  <c r="I42" i="6" s="1"/>
  <c r="G40" i="6"/>
  <c r="I40" i="6" s="1"/>
  <c r="G36" i="6"/>
  <c r="I36" i="6" s="1"/>
  <c r="G31" i="6"/>
  <c r="I31" i="6" s="1"/>
  <c r="G30" i="6"/>
  <c r="I30" i="6" s="1"/>
  <c r="E25" i="6"/>
  <c r="J22" i="6"/>
  <c r="E23" i="6"/>
  <c r="E24" i="6" s="1"/>
  <c r="E20" i="6"/>
  <c r="E21" i="6" s="1"/>
  <c r="J19" i="6"/>
  <c r="J18" i="6"/>
  <c r="E16" i="6"/>
  <c r="E17" i="6" s="1"/>
  <c r="J15" i="6"/>
  <c r="D10" i="6"/>
  <c r="D9" i="6"/>
  <c r="E7" i="6"/>
  <c r="G4" i="6"/>
  <c r="D4" i="6"/>
  <c r="C2" i="6"/>
  <c r="J37" i="6"/>
  <c r="J32" i="6"/>
  <c r="H27" i="6"/>
  <c r="J25" i="6" l="1"/>
  <c r="J46" i="6" s="1"/>
  <c r="J43" i="6"/>
  <c r="J16" i="5"/>
  <c r="J17" i="5"/>
  <c r="J18" i="5"/>
  <c r="I23" i="6" s="1"/>
  <c r="I24" i="6" s="1"/>
  <c r="J15" i="5"/>
  <c r="I16" i="6" s="1"/>
  <c r="E26" i="6"/>
  <c r="E27" i="6" s="1"/>
  <c r="I20" i="6" l="1"/>
  <c r="I21" i="6" s="1"/>
  <c r="J48" i="6"/>
  <c r="J29" i="5"/>
  <c r="G35" i="6"/>
  <c r="J33" i="5"/>
  <c r="I17" i="6"/>
  <c r="J24" i="5"/>
  <c r="G32" i="6" s="1"/>
  <c r="I32" i="6" s="1"/>
  <c r="J19" i="5"/>
  <c r="G48" i="4"/>
  <c r="I48" i="4" s="1"/>
  <c r="C52" i="4"/>
  <c r="G46" i="4"/>
  <c r="I46" i="4" s="1"/>
  <c r="G42" i="4"/>
  <c r="I42" i="4" s="1"/>
  <c r="J43" i="4"/>
  <c r="J35" i="4"/>
  <c r="G33" i="4"/>
  <c r="I33" i="4" s="1"/>
  <c r="G34" i="4"/>
  <c r="I34" i="4" s="1"/>
  <c r="H26" i="4"/>
  <c r="F24" i="4"/>
  <c r="E24" i="4"/>
  <c r="J21" i="4"/>
  <c r="J18" i="4"/>
  <c r="G15" i="4"/>
  <c r="E7" i="4"/>
  <c r="D10" i="4"/>
  <c r="D9" i="4"/>
  <c r="G4" i="4"/>
  <c r="D4" i="4"/>
  <c r="J15" i="4" l="1"/>
  <c r="J24" i="4" s="1"/>
  <c r="G24" i="4"/>
  <c r="I26" i="6"/>
  <c r="I27" i="6" s="1"/>
  <c r="J35" i="5"/>
  <c r="I35" i="6"/>
  <c r="I37" i="6" s="1"/>
  <c r="G37" i="6"/>
  <c r="G41" i="6"/>
  <c r="I41" i="6"/>
  <c r="J38" i="5" l="1"/>
  <c r="J52" i="4"/>
  <c r="J47" i="4"/>
  <c r="J40" i="5" l="1"/>
  <c r="G48" i="6" s="1"/>
  <c r="I48" i="6" s="1"/>
  <c r="G46" i="6"/>
  <c r="I46" i="6" s="1"/>
  <c r="J49" i="4"/>
  <c r="G16" i="1"/>
  <c r="I16" i="1" s="1"/>
  <c r="J16" i="1" l="1"/>
  <c r="G41" i="4"/>
  <c r="J32" i="1"/>
  <c r="G32" i="4" s="1"/>
  <c r="I32" i="4" s="1"/>
  <c r="J31" i="1"/>
  <c r="G31" i="4" s="1"/>
  <c r="I31" i="4" s="1"/>
  <c r="J47" i="1" l="1"/>
  <c r="G45" i="4"/>
  <c r="G43" i="4"/>
  <c r="I41" i="4"/>
  <c r="I43" i="4" s="1"/>
  <c r="J43" i="1"/>
  <c r="J49" i="1" s="1"/>
  <c r="J35" i="1"/>
  <c r="G35" i="4" s="1"/>
  <c r="I35" i="4" s="1"/>
  <c r="E25" i="1"/>
  <c r="E22" i="4" s="1"/>
  <c r="E23" i="4" s="1"/>
  <c r="E21" i="1"/>
  <c r="E19" i="4" s="1"/>
  <c r="E20" i="4" s="1"/>
  <c r="E17" i="1"/>
  <c r="E16" i="4" s="1"/>
  <c r="E17" i="4" s="1"/>
  <c r="G18" i="1"/>
  <c r="I18" i="1" s="1"/>
  <c r="G19" i="1"/>
  <c r="I19" i="1" s="1"/>
  <c r="G20" i="1"/>
  <c r="I20" i="1" s="1"/>
  <c r="G22" i="1"/>
  <c r="I22" i="1" s="1"/>
  <c r="G23" i="1"/>
  <c r="I23" i="1" s="1"/>
  <c r="G24" i="1"/>
  <c r="I24" i="1" s="1"/>
  <c r="G15" i="1"/>
  <c r="I15" i="1" s="1"/>
  <c r="G47" i="4" l="1"/>
  <c r="I45" i="4"/>
  <c r="I47" i="4" s="1"/>
  <c r="J15" i="1"/>
  <c r="J23" i="1"/>
  <c r="J20" i="1"/>
  <c r="G25" i="1"/>
  <c r="G17" i="1"/>
  <c r="J24" i="1"/>
  <c r="J19" i="1"/>
  <c r="G21" i="1"/>
  <c r="J18" i="1"/>
  <c r="E26" i="1"/>
  <c r="E25" i="4" s="1"/>
  <c r="E26" i="4" s="1"/>
  <c r="I25" i="1" l="1"/>
  <c r="J25" i="1" s="1"/>
  <c r="F22" i="4"/>
  <c r="F23" i="4" s="1"/>
  <c r="I21" i="1"/>
  <c r="J21" i="1" s="1"/>
  <c r="F19" i="4"/>
  <c r="F20" i="4" s="1"/>
  <c r="I17" i="1"/>
  <c r="J17" i="1" s="1"/>
  <c r="F16" i="4"/>
  <c r="G26" i="1"/>
  <c r="I26" i="1" s="1"/>
  <c r="G25" i="4" s="1"/>
  <c r="G26" i="4" s="1"/>
  <c r="J22" i="1"/>
  <c r="F17" i="4" l="1"/>
  <c r="F25" i="4"/>
  <c r="F26" i="4" s="1"/>
  <c r="J28" i="4"/>
  <c r="J26" i="1"/>
  <c r="J37" i="4" l="1"/>
  <c r="J25" i="4"/>
  <c r="J26" i="4" s="1"/>
  <c r="J52" i="1"/>
  <c r="J28" i="1"/>
  <c r="J37" i="1" s="1"/>
  <c r="J38" i="4" l="1"/>
  <c r="J54" i="4" s="1"/>
  <c r="J38" i="1"/>
  <c r="J54" i="1" s="1"/>
  <c r="G52" i="4"/>
  <c r="I52" i="4" s="1"/>
  <c r="G54" i="4" l="1"/>
  <c r="I5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Jostein Gundersen</author>
    <author>Riksantikvaren</author>
  </authors>
  <commentList>
    <comment ref="C2" authorId="0" shapeId="0" xr:uid="{00000000-0006-0000-0000-000001000000}">
      <text>
        <r>
          <rPr>
            <sz val="9"/>
            <color indexed="81"/>
            <rFont val="Tahoma"/>
            <family val="2"/>
          </rPr>
          <t>Fyll inn rett institusjon</t>
        </r>
      </text>
    </comment>
    <comment ref="G4" authorId="0" shapeId="0" xr:uid="{00000000-0006-0000-0000-000002000000}">
      <text>
        <r>
          <rPr>
            <sz val="9"/>
            <color indexed="81"/>
            <rFont val="Tahoma"/>
            <family val="2"/>
          </rPr>
          <t>Regionalforvaltningens saksbehandler</t>
        </r>
      </text>
    </comment>
    <comment ref="I14" authorId="0" shapeId="0" xr:uid="{00000000-0006-0000-0000-000003000000}">
      <text>
        <r>
          <rPr>
            <sz val="9"/>
            <color indexed="81"/>
            <rFont val="Tahoma"/>
            <family val="2"/>
          </rPr>
          <t>Fyll inn %-sats for sosiale utgifter</t>
        </r>
      </text>
    </comment>
    <comment ref="E33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F. eks. biletter, bompenger, kilometer, drivstoff m.m. 
</t>
        </r>
      </text>
    </comment>
    <comment ref="E41" authorId="0" shapeId="0" xr:uid="{00000000-0006-0000-0000-000005000000}">
      <text>
        <r>
          <rPr>
            <sz val="9"/>
            <color indexed="81"/>
            <rFont val="Tahoma"/>
            <family val="2"/>
          </rPr>
          <t>Omfang/ varighet skal også spesifiseres i prosjektbeskrivelsen.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E42" authorId="0" shapeId="0" xr:uid="{00000000-0006-0000-0000-000006000000}">
      <text>
        <r>
          <rPr>
            <sz val="9"/>
            <color indexed="81"/>
            <rFont val="Tahoma"/>
            <family val="2"/>
          </rPr>
          <t>Skal også spesifiseres i prosjektbeskrivelsen. Her skal f.eks. brakker og toalett føres.</t>
        </r>
      </text>
    </comment>
    <comment ref="E45" authorId="0" shapeId="0" xr:uid="{00000000-0006-0000-0000-000007000000}">
      <text>
        <r>
          <rPr>
            <sz val="9"/>
            <color indexed="81"/>
            <rFont val="Tahoma"/>
            <family val="2"/>
          </rPr>
          <t>Antall og type prøver skal også spesifiseres i prosjektbeskrivelsen.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E46" authorId="0" shapeId="0" xr:uid="{00000000-0006-0000-0000-000008000000}">
      <text>
        <r>
          <rPr>
            <sz val="9"/>
            <color indexed="81"/>
            <rFont val="Tahoma"/>
            <family val="2"/>
          </rPr>
          <t>Antall og type prøver skal også spesifiseres i prosjektbeskrivelsen.</t>
        </r>
      </text>
    </comment>
    <comment ref="E48" authorId="0" shapeId="0" xr:uid="{00000000-0006-0000-0000-000009000000}">
      <text>
        <r>
          <rPr>
            <sz val="9"/>
            <color indexed="81"/>
            <rFont val="Tahoma"/>
            <family val="2"/>
          </rPr>
          <t>Skal også spesifiseres i prosjektbeskrivelsen.</t>
        </r>
      </text>
    </comment>
    <comment ref="C52" authorId="0" shapeId="0" xr:uid="{00000000-0006-0000-0000-00000A000000}">
      <text>
        <r>
          <rPr>
            <sz val="9"/>
            <color indexed="81"/>
            <rFont val="Tahoma"/>
            <family val="2"/>
          </rPr>
          <t>Fyll inn museumsnavn</t>
        </r>
      </text>
    </comment>
    <comment ref="G52" authorId="1" shapeId="0" xr:uid="{00000000-0006-0000-0000-00000B000000}">
      <text>
        <r>
          <rPr>
            <sz val="9"/>
            <color indexed="81"/>
            <rFont val="Tahoma"/>
            <family val="2"/>
          </rPr>
          <t>Fyll inn %-sats basert på registreringstype og forventninger. Maks 10 %.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Jostein Gundersen</author>
    <author>Riksantikvaren</author>
  </authors>
  <commentList>
    <comment ref="E15" authorId="0" shapeId="0" xr:uid="{00000000-0006-0000-0100-000001000000}">
      <text>
        <r>
          <rPr>
            <sz val="9"/>
            <color indexed="81"/>
            <rFont val="Tahoma"/>
            <family val="2"/>
          </rPr>
          <t>Fyll ut med samlet timetall for alt forarbeid.</t>
        </r>
      </text>
    </comment>
    <comment ref="F15" authorId="0" shapeId="0" xr:uid="{00000000-0006-0000-0100-000002000000}">
      <text>
        <r>
          <rPr>
            <sz val="9"/>
            <color indexed="81"/>
            <rFont val="Tahoma"/>
            <family val="2"/>
          </rPr>
          <t>Fyll ut med samlet sum for alt forarbeid, uten sosiale utgifter og indirekte kostnader. Faktisk lønnsnivå skal benyttes.</t>
        </r>
      </text>
    </comment>
    <comment ref="E18" authorId="0" shapeId="0" xr:uid="{00000000-0006-0000-0100-000003000000}">
      <text>
        <r>
          <rPr>
            <sz val="9"/>
            <color indexed="81"/>
            <rFont val="Tahoma"/>
            <family val="2"/>
          </rPr>
          <t>Fyll ut med samlet timetall for alt feltarbeid.</t>
        </r>
      </text>
    </comment>
    <comment ref="F18" authorId="0" shapeId="0" xr:uid="{00000000-0006-0000-0100-000004000000}">
      <text>
        <r>
          <rPr>
            <sz val="9"/>
            <color indexed="81"/>
            <rFont val="Tahoma"/>
            <family val="2"/>
          </rPr>
          <t>Fyll ut med samlet sum for alt feltarbeid, uten sosiale utgifter og indirekte kostnader. Faktisk lønnsnivå skal benyttes.</t>
        </r>
      </text>
    </comment>
    <comment ref="E21" authorId="0" shapeId="0" xr:uid="{00000000-0006-0000-0100-000005000000}">
      <text>
        <r>
          <rPr>
            <sz val="9"/>
            <color indexed="81"/>
            <rFont val="Tahoma"/>
            <family val="2"/>
          </rPr>
          <t>Fyll ut med samlet timetall for alt etterarbeid.</t>
        </r>
      </text>
    </comment>
    <comment ref="F21" authorId="0" shapeId="0" xr:uid="{00000000-0006-0000-0100-000006000000}">
      <text>
        <r>
          <rPr>
            <sz val="9"/>
            <color indexed="81"/>
            <rFont val="Tahoma"/>
            <family val="2"/>
          </rPr>
          <t>Fyll ut med samlet sum for alt etterarbeid, uten sosiale utgifter og indirekte kostnader. Faktisk lønnsnivå skal benyttes.</t>
        </r>
      </text>
    </comment>
    <comment ref="J31" authorId="0" shapeId="0" xr:uid="{00000000-0006-0000-0100-000007000000}">
      <text>
        <r>
          <rPr>
            <sz val="9"/>
            <color indexed="81"/>
            <rFont val="Tahoma"/>
            <family val="2"/>
          </rPr>
          <t>Samlete utgifter til kost</t>
        </r>
      </text>
    </comment>
    <comment ref="J32" authorId="0" shapeId="0" xr:uid="{00000000-0006-0000-0100-000008000000}">
      <text>
        <r>
          <rPr>
            <sz val="9"/>
            <color indexed="81"/>
            <rFont val="Tahoma"/>
            <family val="2"/>
          </rPr>
          <t>Samlete utgifter til overnatting</t>
        </r>
      </text>
    </comment>
    <comment ref="E33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F. eks. biletter, bompenger, kilometer, drivstoff m.m.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3" authorId="0" shapeId="0" xr:uid="{00000000-0006-0000-0100-00000A000000}">
      <text>
        <r>
          <rPr>
            <sz val="9"/>
            <color indexed="81"/>
            <rFont val="Tahoma"/>
            <family val="2"/>
          </rPr>
          <t>Samlete utgifter til billetter, bompenger, kilometer, drivstoff m.v., bortsett fra utgifter til leiebil eller tilsvarende.</t>
        </r>
      </text>
    </comment>
    <comment ref="D46" authorId="0" shapeId="0" xr:uid="{00000000-0006-0000-0100-00000B000000}">
      <text>
        <r>
          <rPr>
            <sz val="9"/>
            <color indexed="81"/>
            <rFont val="Tahoma"/>
            <family val="2"/>
          </rPr>
          <t>Skal også spesifiseres i prosjektbeskrivelsen</t>
        </r>
      </text>
    </comment>
    <comment ref="J48" authorId="0" shapeId="0" xr:uid="{00000000-0006-0000-0100-00000C000000}">
      <text>
        <r>
          <rPr>
            <sz val="9"/>
            <color indexed="81"/>
            <rFont val="Tahoma"/>
            <family val="2"/>
          </rPr>
          <t>Skal også spesifiseres i prosjektbeskrivelsen.</t>
        </r>
      </text>
    </comment>
    <comment ref="F52" authorId="1" shapeId="0" xr:uid="{00000000-0006-0000-0100-00000D000000}">
      <text>
        <r>
          <rPr>
            <sz val="9"/>
            <color indexed="81"/>
            <rFont val="Tahoma"/>
            <family val="2"/>
          </rPr>
          <t>Fyll inn %-sats basert på funnmengde og -type. Maks 10 %.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Jostein Gundersen</author>
    <author>Riksantikvaren</author>
  </authors>
  <commentList>
    <comment ref="C2" authorId="0" shapeId="0" xr:uid="{00000000-0006-0000-0200-000001000000}">
      <text>
        <r>
          <rPr>
            <sz val="9"/>
            <color indexed="81"/>
            <rFont val="Tahoma"/>
            <family val="2"/>
          </rPr>
          <t>Fyll inn rett institusjon</t>
        </r>
      </text>
    </comment>
    <comment ref="G4" authorId="0" shapeId="0" xr:uid="{00000000-0006-0000-0200-000002000000}">
      <text>
        <r>
          <rPr>
            <sz val="9"/>
            <color indexed="81"/>
            <rFont val="Tahoma"/>
            <family val="2"/>
          </rPr>
          <t>Regionalforvaltningens saksbehandler</t>
        </r>
      </text>
    </comment>
    <comment ref="E22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F. eks. biletter, bompenger, kilometer, drivstoff m.m. 
</t>
        </r>
      </text>
    </comment>
    <comment ref="E28" authorId="0" shapeId="0" xr:uid="{00000000-0006-0000-0200-000004000000}">
      <text>
        <r>
          <rPr>
            <sz val="9"/>
            <color indexed="81"/>
            <rFont val="Tahoma"/>
            <family val="2"/>
          </rPr>
          <t>Skal også spesifiseres i prosjektbeskrivelsen. Her skal f.eks. brakker og toalett føres.</t>
        </r>
      </text>
    </comment>
    <comment ref="E31" authorId="0" shapeId="0" xr:uid="{00000000-0006-0000-0200-000005000000}">
      <text>
        <r>
          <rPr>
            <sz val="9"/>
            <color indexed="81"/>
            <rFont val="Tahoma"/>
            <family val="2"/>
          </rPr>
          <t>Skal også spesifiseres i prosjektbeskrivelsen.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E32" authorId="0" shapeId="0" xr:uid="{00000000-0006-0000-0200-000006000000}">
      <text>
        <r>
          <rPr>
            <sz val="9"/>
            <color indexed="81"/>
            <rFont val="Tahoma"/>
            <family val="2"/>
          </rPr>
          <t>Skal også spesifiseres i prosjektbeskrivelsen.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E34" authorId="0" shapeId="0" xr:uid="{00000000-0006-0000-0200-000007000000}">
      <text>
        <r>
          <rPr>
            <sz val="9"/>
            <color indexed="81"/>
            <rFont val="Tahoma"/>
            <family val="2"/>
          </rPr>
          <t>Skal også spesifiseres i prosjektbeskrivelsen.</t>
        </r>
      </text>
    </comment>
    <comment ref="C38" authorId="0" shapeId="0" xr:uid="{00000000-0006-0000-0200-000008000000}">
      <text>
        <r>
          <rPr>
            <sz val="9"/>
            <color indexed="81"/>
            <rFont val="Tahoma"/>
            <family val="2"/>
          </rPr>
          <t>Fyll inn museumsnavn</t>
        </r>
      </text>
    </comment>
    <comment ref="G38" authorId="1" shapeId="0" xr:uid="{00000000-0006-0000-0200-000009000000}">
      <text>
        <r>
          <rPr>
            <sz val="9"/>
            <color indexed="81"/>
            <rFont val="Tahoma"/>
            <family val="2"/>
          </rPr>
          <t>Fyll inn %-sats basert på registreringstype og forventninger. Maks 10 %.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Jostein Gundersen</author>
    <author>Riksantikvaren</author>
  </authors>
  <commentList>
    <comment ref="J30" authorId="0" shapeId="0" xr:uid="{00000000-0006-0000-0300-000001000000}">
      <text>
        <r>
          <rPr>
            <sz val="9"/>
            <color indexed="81"/>
            <rFont val="Tahoma"/>
            <family val="2"/>
          </rPr>
          <t>Samlete utgifter til billetter, bompenger, kilometer, drivstoff m.v., bortsett fra utgifter til leiebil eller tilsvarende.</t>
        </r>
      </text>
    </comment>
    <comment ref="D40" authorId="0" shapeId="0" xr:uid="{00000000-0006-0000-0300-000002000000}">
      <text>
        <r>
          <rPr>
            <sz val="9"/>
            <color indexed="81"/>
            <rFont val="Tahoma"/>
            <family val="2"/>
          </rPr>
          <t>Skal også spesifiseres i prosjektbeskrivelsen</t>
        </r>
      </text>
    </comment>
    <comment ref="J42" authorId="0" shapeId="0" xr:uid="{00000000-0006-0000-0300-000003000000}">
      <text>
        <r>
          <rPr>
            <sz val="9"/>
            <color indexed="81"/>
            <rFont val="Tahoma"/>
            <family val="2"/>
          </rPr>
          <t>Skal også spesifiseres i prosjektbeskrivelsen.</t>
        </r>
      </text>
    </comment>
    <comment ref="F46" authorId="1" shapeId="0" xr:uid="{00000000-0006-0000-0300-000004000000}">
      <text>
        <r>
          <rPr>
            <sz val="9"/>
            <color indexed="81"/>
            <rFont val="Tahoma"/>
            <family val="2"/>
          </rPr>
          <t>Fyll inn %-sats basert på funnmengde og -type. Maks 10 %.</t>
        </r>
      </text>
    </comment>
  </commentList>
</comments>
</file>

<file path=xl/sharedStrings.xml><?xml version="1.0" encoding="utf-8"?>
<sst xmlns="http://schemas.openxmlformats.org/spreadsheetml/2006/main" count="189" uniqueCount="54">
  <si>
    <t>Saksnr.</t>
  </si>
  <si>
    <t>Saksbeh.:</t>
  </si>
  <si>
    <t>Prosjektnr.</t>
  </si>
  <si>
    <t>Dato:</t>
  </si>
  <si>
    <t>Sted/ gård, kommune</t>
  </si>
  <si>
    <t>Tiltakshaver</t>
  </si>
  <si>
    <t>Adresse</t>
  </si>
  <si>
    <t>LØNNSKOSTNADER</t>
  </si>
  <si>
    <t>sos.utg.</t>
  </si>
  <si>
    <t>timekostnader</t>
  </si>
  <si>
    <t>timer</t>
  </si>
  <si>
    <t>à kr</t>
  </si>
  <si>
    <t>direkte lønn</t>
  </si>
  <si>
    <t>sum</t>
  </si>
  <si>
    <t>Forarbeid</t>
  </si>
  <si>
    <t>Delsum</t>
  </si>
  <si>
    <t>Feltarbeid</t>
  </si>
  <si>
    <t>Etterarbeid</t>
  </si>
  <si>
    <t>Sum lønnskostnader</t>
  </si>
  <si>
    <t>Indirekte kostnader</t>
  </si>
  <si>
    <t>av timekostnader</t>
  </si>
  <si>
    <t>DRIFTSKOSTNADER</t>
  </si>
  <si>
    <t>antall</t>
  </si>
  <si>
    <t>Kost</t>
  </si>
  <si>
    <t>Losji</t>
  </si>
  <si>
    <t>Reiseutlegg</t>
  </si>
  <si>
    <t>Leiebil el. tilsvarende</t>
  </si>
  <si>
    <t>Sum reise, kost og losji</t>
  </si>
  <si>
    <t>Forbruksmateriell og utstyr</t>
  </si>
  <si>
    <t>(10 %)</t>
  </si>
  <si>
    <t>Sum driftskostnader</t>
  </si>
  <si>
    <t>KJØP AV TJENESTER</t>
  </si>
  <si>
    <t>Gravemaskin</t>
  </si>
  <si>
    <t>Annet teknisk utstyr</t>
  </si>
  <si>
    <t>Naturvitenskapelige analyser</t>
  </si>
  <si>
    <t>14C</t>
  </si>
  <si>
    <t>annet</t>
  </si>
  <si>
    <t>Delsum naturvitenskap</t>
  </si>
  <si>
    <t>Andre konsulenttjenster</t>
  </si>
  <si>
    <t>Sum kjøp av tjenester</t>
  </si>
  <si>
    <t>Håndtering av funn, prøver og dokumentasjonsmateriale (inntil 10 % av lønnskostnader)</t>
  </si>
  <si>
    <t>SUM BUDSJETT (maksimum)</t>
  </si>
  <si>
    <t>SUM</t>
  </si>
  <si>
    <t>Budsjett</t>
  </si>
  <si>
    <t>Differanse</t>
  </si>
  <si>
    <t>Andre konsulenttjenester</t>
  </si>
  <si>
    <t xml:space="preserve">Budsjett </t>
  </si>
  <si>
    <t>SUM REGNSKAP</t>
  </si>
  <si>
    <t>TIMEKOSTNADER</t>
  </si>
  <si>
    <t>Feltarbeid u/overnatting</t>
  </si>
  <si>
    <t>Feltarbeid m/overnatting</t>
  </si>
  <si>
    <t>Sum timekostnader</t>
  </si>
  <si>
    <t>REISEUTGIFTER</t>
  </si>
  <si>
    <t>Sum reiseutgifter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</si>
</sst>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kr&quot;\ * #,##0_ ;_ &quot;kr&quot;\ * \-#,##0_ ;_ &quot;kr&quot;\ * &quot;-&quot;_ ;_ @_ "/>
    <numFmt numFmtId="44" formatCode="_ &quot;kr&quot;\ * #,##0.00_ ;_ &quot;kr&quot;\ * \-#,##0.00_ ;_ &quot;kr&quot;\ * &quot;-&quot;??_ ;_ @_ "/>
    <numFmt numFmtId="164" formatCode="_ &quot;kr&quot;\ * #,##0_ ;_ &quot;kr&quot;\ * \-#,##0_ ;_ &quot;kr&quot;\ * &quot;-&quot;??_ ;_ @_ "/>
    <numFmt numFmtId="165" formatCode="_ &quot;kr&quot;\ * #,##0_ ;_ &quot;kr&quot;\ * \-#,##0_ ;\ ;_ @_ "/>
    <numFmt numFmtId="166" formatCode="0;\-0;;@"/>
    <numFmt numFmtId="167" formatCode="0.0"/>
    <numFmt numFmtId="168" formatCode="_ [$kr-414]\ * #,##0_ ;_ [$kr-414]\ * \-#,##0_ ;_ [$kr-414]\ * &quot;-&quot;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0" fillId="2" borderId="0" xfId="0" applyFill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4" fillId="2" borderId="2" xfId="0" applyFont="1" applyFill="1" applyBorder="1"/>
    <xf numFmtId="0" fontId="4" fillId="2" borderId="0" xfId="0" applyFont="1" applyFill="1"/>
    <xf numFmtId="0" fontId="4" fillId="2" borderId="7" xfId="0" applyFont="1" applyFill="1" applyBorder="1"/>
    <xf numFmtId="0" fontId="4" fillId="2" borderId="6" xfId="0" applyFont="1" applyFill="1" applyBorder="1"/>
    <xf numFmtId="0" fontId="4" fillId="2" borderId="1" xfId="0" applyFont="1" applyFill="1" applyBorder="1"/>
    <xf numFmtId="0" fontId="4" fillId="0" borderId="0" xfId="0" applyFont="1"/>
    <xf numFmtId="0" fontId="4" fillId="2" borderId="4" xfId="0" applyFont="1" applyFill="1" applyBorder="1"/>
    <xf numFmtId="0" fontId="5" fillId="2" borderId="0" xfId="0" applyFont="1" applyFill="1"/>
    <xf numFmtId="0" fontId="4" fillId="2" borderId="3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4" fillId="2" borderId="10" xfId="0" applyFont="1" applyFill="1" applyBorder="1"/>
    <xf numFmtId="9" fontId="4" fillId="2" borderId="10" xfId="2" applyFont="1" applyFill="1" applyBorder="1"/>
    <xf numFmtId="0" fontId="5" fillId="2" borderId="1" xfId="0" applyFont="1" applyFill="1" applyBorder="1"/>
    <xf numFmtId="0" fontId="4" fillId="2" borderId="9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0" xfId="0" applyFont="1" applyFill="1"/>
    <xf numFmtId="44" fontId="7" fillId="2" borderId="7" xfId="1" applyFont="1" applyFill="1" applyBorder="1"/>
    <xf numFmtId="44" fontId="8" fillId="2" borderId="7" xfId="1" applyFont="1" applyFill="1" applyBorder="1"/>
    <xf numFmtId="0" fontId="8" fillId="2" borderId="7" xfId="0" applyFont="1" applyFill="1" applyBorder="1"/>
    <xf numFmtId="0" fontId="6" fillId="2" borderId="4" xfId="0" applyFont="1" applyFill="1" applyBorder="1"/>
    <xf numFmtId="0" fontId="0" fillId="0" borderId="12" xfId="0" applyBorder="1" applyAlignment="1">
      <alignment horizontal="right"/>
    </xf>
    <xf numFmtId="0" fontId="0" fillId="2" borderId="0" xfId="0" applyFill="1" applyAlignment="1">
      <alignment horizontal="right"/>
    </xf>
    <xf numFmtId="164" fontId="4" fillId="2" borderId="2" xfId="1" applyNumberFormat="1" applyFont="1" applyFill="1" applyBorder="1"/>
    <xf numFmtId="164" fontId="4" fillId="2" borderId="0" xfId="1" applyNumberFormat="1" applyFont="1" applyFill="1" applyBorder="1"/>
    <xf numFmtId="164" fontId="7" fillId="2" borderId="7" xfId="1" applyNumberFormat="1" applyFont="1" applyFill="1" applyBorder="1"/>
    <xf numFmtId="164" fontId="4" fillId="2" borderId="7" xfId="1" applyNumberFormat="1" applyFont="1" applyFill="1" applyBorder="1"/>
    <xf numFmtId="164" fontId="4" fillId="2" borderId="5" xfId="1" applyNumberFormat="1" applyFont="1" applyFill="1" applyBorder="1"/>
    <xf numFmtId="164" fontId="4" fillId="2" borderId="3" xfId="0" applyNumberFormat="1" applyFont="1" applyFill="1" applyBorder="1"/>
    <xf numFmtId="164" fontId="4" fillId="2" borderId="8" xfId="1" applyNumberFormat="1" applyFont="1" applyFill="1" applyBorder="1"/>
    <xf numFmtId="164" fontId="4" fillId="2" borderId="0" xfId="0" applyNumberFormat="1" applyFont="1" applyFill="1"/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8" fillId="2" borderId="0" xfId="0" applyFont="1" applyFill="1"/>
    <xf numFmtId="44" fontId="8" fillId="2" borderId="0" xfId="1" applyFont="1" applyFill="1" applyBorder="1"/>
    <xf numFmtId="44" fontId="4" fillId="2" borderId="0" xfId="1" applyFont="1" applyFill="1" applyBorder="1"/>
    <xf numFmtId="9" fontId="4" fillId="2" borderId="0" xfId="2" applyFont="1" applyFill="1" applyBorder="1"/>
    <xf numFmtId="44" fontId="4" fillId="2" borderId="3" xfId="1" applyFont="1" applyFill="1" applyBorder="1"/>
    <xf numFmtId="0" fontId="4" fillId="2" borderId="5" xfId="0" applyFont="1" applyFill="1" applyBorder="1" applyAlignment="1">
      <alignment horizontal="right"/>
    </xf>
    <xf numFmtId="44" fontId="5" fillId="2" borderId="10" xfId="1" applyFont="1" applyFill="1" applyBorder="1"/>
    <xf numFmtId="164" fontId="5" fillId="2" borderId="10" xfId="1" applyNumberFormat="1" applyFont="1" applyFill="1" applyBorder="1"/>
    <xf numFmtId="0" fontId="8" fillId="2" borderId="1" xfId="0" applyFont="1" applyFill="1" applyBorder="1"/>
    <xf numFmtId="0" fontId="8" fillId="2" borderId="2" xfId="0" applyFont="1" applyFill="1" applyBorder="1"/>
    <xf numFmtId="44" fontId="8" fillId="2" borderId="2" xfId="1" applyFont="1" applyFill="1" applyBorder="1"/>
    <xf numFmtId="164" fontId="8" fillId="2" borderId="2" xfId="1" applyNumberFormat="1" applyFont="1" applyFill="1" applyBorder="1"/>
    <xf numFmtId="44" fontId="7" fillId="2" borderId="8" xfId="1" applyFont="1" applyFill="1" applyBorder="1"/>
    <xf numFmtId="44" fontId="8" fillId="2" borderId="3" xfId="1" applyFont="1" applyFill="1" applyBorder="1"/>
    <xf numFmtId="0" fontId="8" fillId="2" borderId="2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7" fillId="2" borderId="2" xfId="0" applyFont="1" applyFill="1" applyBorder="1"/>
    <xf numFmtId="44" fontId="8" fillId="2" borderId="0" xfId="1" applyFont="1" applyFill="1" applyBorder="1" applyAlignment="1">
      <alignment horizontal="left"/>
    </xf>
    <xf numFmtId="44" fontId="8" fillId="2" borderId="7" xfId="1" applyFont="1" applyFill="1" applyBorder="1" applyAlignment="1">
      <alignment horizontal="left"/>
    </xf>
    <xf numFmtId="44" fontId="4" fillId="2" borderId="10" xfId="1" applyFont="1" applyFill="1" applyBorder="1"/>
    <xf numFmtId="164" fontId="4" fillId="2" borderId="3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44" fontId="8" fillId="2" borderId="0" xfId="0" applyNumberFormat="1" applyFont="1" applyFill="1"/>
    <xf numFmtId="44" fontId="7" fillId="2" borderId="7" xfId="0" applyNumberFormat="1" applyFont="1" applyFill="1" applyBorder="1"/>
    <xf numFmtId="44" fontId="4" fillId="2" borderId="8" xfId="1" applyFont="1" applyFill="1" applyBorder="1"/>
    <xf numFmtId="44" fontId="4" fillId="2" borderId="5" xfId="0" applyNumberFormat="1" applyFont="1" applyFill="1" applyBorder="1"/>
    <xf numFmtId="44" fontId="5" fillId="2" borderId="11" xfId="0" applyNumberFormat="1" applyFont="1" applyFill="1" applyBorder="1"/>
    <xf numFmtId="44" fontId="4" fillId="2" borderId="0" xfId="0" applyNumberFormat="1" applyFont="1" applyFill="1"/>
    <xf numFmtId="44" fontId="4" fillId="2" borderId="3" xfId="0" applyNumberFormat="1" applyFont="1" applyFill="1" applyBorder="1" applyAlignment="1">
      <alignment horizontal="right"/>
    </xf>
    <xf numFmtId="44" fontId="4" fillId="2" borderId="3" xfId="0" applyNumberFormat="1" applyFont="1" applyFill="1" applyBorder="1"/>
    <xf numFmtId="44" fontId="4" fillId="2" borderId="0" xfId="1" applyFont="1" applyFill="1" applyBorder="1" applyAlignment="1"/>
    <xf numFmtId="44" fontId="5" fillId="2" borderId="14" xfId="1" applyFont="1" applyFill="1" applyBorder="1"/>
    <xf numFmtId="44" fontId="5" fillId="2" borderId="8" xfId="1" applyFont="1" applyFill="1" applyBorder="1"/>
    <xf numFmtId="44" fontId="7" fillId="2" borderId="0" xfId="0" applyNumberFormat="1" applyFont="1" applyFill="1"/>
    <xf numFmtId="44" fontId="7" fillId="2" borderId="0" xfId="1" applyFont="1" applyFill="1"/>
    <xf numFmtId="0" fontId="0" fillId="2" borderId="0" xfId="0" applyFill="1" applyAlignment="1">
      <alignment horizontal="center"/>
    </xf>
    <xf numFmtId="164" fontId="4" fillId="2" borderId="2" xfId="1" applyNumberFormat="1" applyFont="1" applyFill="1" applyBorder="1" applyProtection="1"/>
    <xf numFmtId="164" fontId="4" fillId="2" borderId="0" xfId="1" applyNumberFormat="1" applyFont="1" applyFill="1" applyBorder="1" applyProtection="1"/>
    <xf numFmtId="164" fontId="4" fillId="2" borderId="3" xfId="1" applyNumberFormat="1" applyFont="1" applyFill="1" applyBorder="1" applyProtection="1"/>
    <xf numFmtId="44" fontId="7" fillId="2" borderId="0" xfId="1" applyFont="1" applyFill="1" applyBorder="1" applyProtection="1"/>
    <xf numFmtId="164" fontId="8" fillId="2" borderId="7" xfId="1" applyNumberFormat="1" applyFont="1" applyFill="1" applyBorder="1" applyProtection="1"/>
    <xf numFmtId="164" fontId="7" fillId="2" borderId="8" xfId="1" applyNumberFormat="1" applyFont="1" applyFill="1" applyBorder="1" applyProtection="1"/>
    <xf numFmtId="44" fontId="7" fillId="2" borderId="7" xfId="1" applyFont="1" applyFill="1" applyBorder="1" applyProtection="1"/>
    <xf numFmtId="44" fontId="8" fillId="2" borderId="7" xfId="1" applyFont="1" applyFill="1" applyBorder="1" applyProtection="1"/>
    <xf numFmtId="164" fontId="4" fillId="2" borderId="8" xfId="1" applyNumberFormat="1" applyFont="1" applyFill="1" applyBorder="1" applyProtection="1"/>
    <xf numFmtId="164" fontId="5" fillId="2" borderId="11" xfId="0" applyNumberFormat="1" applyFont="1" applyFill="1" applyBorder="1"/>
    <xf numFmtId="9" fontId="4" fillId="2" borderId="10" xfId="2" applyFont="1" applyFill="1" applyBorder="1" applyProtection="1"/>
    <xf numFmtId="164" fontId="4" fillId="2" borderId="5" xfId="0" applyNumberFormat="1" applyFont="1" applyFill="1" applyBorder="1"/>
    <xf numFmtId="164" fontId="4" fillId="2" borderId="8" xfId="0" applyNumberFormat="1" applyFont="1" applyFill="1" applyBorder="1"/>
    <xf numFmtId="164" fontId="5" fillId="2" borderId="14" xfId="0" applyNumberFormat="1" applyFont="1" applyFill="1" applyBorder="1"/>
    <xf numFmtId="9" fontId="4" fillId="0" borderId="12" xfId="2" applyFont="1" applyFill="1" applyBorder="1" applyProtection="1">
      <protection locked="0"/>
    </xf>
    <xf numFmtId="164" fontId="4" fillId="0" borderId="12" xfId="1" applyNumberFormat="1" applyFont="1" applyFill="1" applyBorder="1" applyProtection="1">
      <protection locked="0"/>
    </xf>
    <xf numFmtId="0" fontId="4" fillId="0" borderId="13" xfId="0" applyFont="1" applyBorder="1" applyProtection="1">
      <protection locked="0"/>
    </xf>
    <xf numFmtId="44" fontId="4" fillId="0" borderId="13" xfId="1" applyFont="1" applyFill="1" applyBorder="1" applyProtection="1">
      <protection locked="0"/>
    </xf>
    <xf numFmtId="0" fontId="4" fillId="0" borderId="12" xfId="0" applyFont="1" applyBorder="1" applyProtection="1">
      <protection locked="0"/>
    </xf>
    <xf numFmtId="44" fontId="4" fillId="0" borderId="12" xfId="1" applyFont="1" applyFill="1" applyBorder="1" applyProtection="1">
      <protection locked="0"/>
    </xf>
    <xf numFmtId="14" fontId="0" fillId="0" borderId="15" xfId="0" applyNumberForma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right"/>
      <protection locked="0"/>
    </xf>
    <xf numFmtId="44" fontId="4" fillId="3" borderId="12" xfId="1" applyFont="1" applyFill="1" applyBorder="1" applyProtection="1">
      <protection locked="0"/>
    </xf>
    <xf numFmtId="0" fontId="4" fillId="2" borderId="0" xfId="0" applyFont="1" applyFill="1" applyAlignment="1">
      <alignment horizontal="center"/>
    </xf>
    <xf numFmtId="0" fontId="4" fillId="0" borderId="12" xfId="0" applyFont="1" applyBorder="1" applyAlignment="1" applyProtection="1">
      <alignment horizontal="left"/>
      <protection locked="0"/>
    </xf>
    <xf numFmtId="0" fontId="10" fillId="2" borderId="6" xfId="0" applyFont="1" applyFill="1" applyBorder="1"/>
    <xf numFmtId="164" fontId="10" fillId="2" borderId="8" xfId="1" applyNumberFormat="1" applyFont="1" applyFill="1" applyBorder="1" applyProtection="1"/>
    <xf numFmtId="49" fontId="4" fillId="2" borderId="7" xfId="0" applyNumberFormat="1" applyFont="1" applyFill="1" applyBorder="1"/>
    <xf numFmtId="44" fontId="5" fillId="2" borderId="11" xfId="1" applyFont="1" applyFill="1" applyBorder="1"/>
    <xf numFmtId="44" fontId="4" fillId="0" borderId="12" xfId="1" applyFont="1" applyFill="1" applyBorder="1" applyAlignment="1" applyProtection="1">
      <alignment horizontal="right"/>
      <protection locked="0"/>
    </xf>
    <xf numFmtId="0" fontId="8" fillId="2" borderId="13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44" fontId="8" fillId="2" borderId="16" xfId="1" applyFont="1" applyFill="1" applyBorder="1"/>
    <xf numFmtId="44" fontId="7" fillId="2" borderId="15" xfId="1" applyFont="1" applyFill="1" applyBorder="1"/>
    <xf numFmtId="44" fontId="5" fillId="2" borderId="12" xfId="1" applyFont="1" applyFill="1" applyBorder="1"/>
    <xf numFmtId="44" fontId="8" fillId="2" borderId="13" xfId="1" applyFont="1" applyFill="1" applyBorder="1"/>
    <xf numFmtId="164" fontId="4" fillId="2" borderId="7" xfId="1" applyNumberFormat="1" applyFont="1" applyFill="1" applyBorder="1" applyProtection="1"/>
    <xf numFmtId="164" fontId="5" fillId="2" borderId="8" xfId="1" applyNumberFormat="1" applyFont="1" applyFill="1" applyBorder="1" applyProtection="1"/>
    <xf numFmtId="0" fontId="5" fillId="2" borderId="6" xfId="0" applyFont="1" applyFill="1" applyBorder="1"/>
    <xf numFmtId="9" fontId="4" fillId="2" borderId="7" xfId="2" applyFont="1" applyFill="1" applyBorder="1" applyProtection="1"/>
    <xf numFmtId="164" fontId="8" fillId="2" borderId="0" xfId="1" applyNumberFormat="1" applyFont="1" applyFill="1" applyBorder="1"/>
    <xf numFmtId="44" fontId="4" fillId="2" borderId="5" xfId="1" applyFont="1" applyFill="1" applyBorder="1"/>
    <xf numFmtId="0" fontId="8" fillId="2" borderId="0" xfId="0" applyFont="1" applyFill="1" applyAlignment="1">
      <alignment horizontal="left"/>
    </xf>
    <xf numFmtId="44" fontId="4" fillId="2" borderId="0" xfId="1" applyFont="1" applyFill="1" applyBorder="1" applyProtection="1">
      <protection locked="0"/>
    </xf>
    <xf numFmtId="0" fontId="5" fillId="2" borderId="4" xfId="0" applyFont="1" applyFill="1" applyBorder="1"/>
    <xf numFmtId="0" fontId="6" fillId="2" borderId="6" xfId="0" applyFont="1" applyFill="1" applyBorder="1"/>
    <xf numFmtId="0" fontId="4" fillId="2" borderId="7" xfId="0" applyFont="1" applyFill="1" applyBorder="1" applyAlignment="1">
      <alignment horizontal="right"/>
    </xf>
    <xf numFmtId="9" fontId="4" fillId="2" borderId="7" xfId="2" applyFont="1" applyFill="1" applyBorder="1"/>
    <xf numFmtId="0" fontId="4" fillId="2" borderId="8" xfId="0" applyFont="1" applyFill="1" applyBorder="1" applyAlignment="1">
      <alignment horizontal="right"/>
    </xf>
    <xf numFmtId="44" fontId="4" fillId="2" borderId="2" xfId="1" applyFont="1" applyFill="1" applyBorder="1" applyAlignment="1" applyProtection="1">
      <alignment horizontal="right"/>
      <protection locked="0"/>
    </xf>
    <xf numFmtId="0" fontId="7" fillId="2" borderId="7" xfId="0" applyFont="1" applyFill="1" applyBorder="1" applyAlignment="1">
      <alignment horizontal="left"/>
    </xf>
    <xf numFmtId="44" fontId="4" fillId="2" borderId="2" xfId="1" applyFont="1" applyFill="1" applyBorder="1" applyProtection="1">
      <protection locked="0"/>
    </xf>
    <xf numFmtId="0" fontId="5" fillId="2" borderId="10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9" fontId="11" fillId="0" borderId="0" xfId="0" applyNumberFormat="1" applyFont="1"/>
    <xf numFmtId="165" fontId="4" fillId="2" borderId="2" xfId="1" applyNumberFormat="1" applyFont="1" applyFill="1" applyBorder="1" applyProtection="1"/>
    <xf numFmtId="165" fontId="4" fillId="2" borderId="2" xfId="0" applyNumberFormat="1" applyFont="1" applyFill="1" applyBorder="1"/>
    <xf numFmtId="165" fontId="4" fillId="2" borderId="0" xfId="1" applyNumberFormat="1" applyFont="1" applyFill="1" applyBorder="1" applyProtection="1"/>
    <xf numFmtId="165" fontId="4" fillId="2" borderId="3" xfId="1" applyNumberFormat="1" applyFont="1" applyFill="1" applyBorder="1" applyProtection="1"/>
    <xf numFmtId="165" fontId="4" fillId="2" borderId="0" xfId="0" applyNumberFormat="1" applyFont="1" applyFill="1"/>
    <xf numFmtId="165" fontId="4" fillId="2" borderId="5" xfId="1" applyNumberFormat="1" applyFont="1" applyFill="1" applyBorder="1" applyProtection="1"/>
    <xf numFmtId="165" fontId="7" fillId="2" borderId="7" xfId="1" applyNumberFormat="1" applyFont="1" applyFill="1" applyBorder="1" applyProtection="1"/>
    <xf numFmtId="165" fontId="7" fillId="2" borderId="7" xfId="0" applyNumberFormat="1" applyFont="1" applyFill="1" applyBorder="1"/>
    <xf numFmtId="165" fontId="8" fillId="2" borderId="7" xfId="1" applyNumberFormat="1" applyFont="1" applyFill="1" applyBorder="1" applyProtection="1"/>
    <xf numFmtId="165" fontId="7" fillId="2" borderId="8" xfId="1" applyNumberFormat="1" applyFont="1" applyFill="1" applyBorder="1" applyProtection="1"/>
    <xf numFmtId="165" fontId="10" fillId="2" borderId="8" xfId="1" applyNumberFormat="1" applyFont="1" applyFill="1" applyBorder="1" applyProtection="1"/>
    <xf numFmtId="165" fontId="5" fillId="2" borderId="11" xfId="0" applyNumberFormat="1" applyFont="1" applyFill="1" applyBorder="1"/>
    <xf numFmtId="165" fontId="4" fillId="2" borderId="8" xfId="1" applyNumberFormat="1" applyFont="1" applyFill="1" applyBorder="1" applyProtection="1"/>
    <xf numFmtId="165" fontId="4" fillId="2" borderId="8" xfId="0" applyNumberFormat="1" applyFont="1" applyFill="1" applyBorder="1"/>
    <xf numFmtId="165" fontId="5" fillId="2" borderId="14" xfId="0" applyNumberFormat="1" applyFont="1" applyFill="1" applyBorder="1"/>
    <xf numFmtId="166" fontId="7" fillId="2" borderId="0" xfId="0" applyNumberFormat="1" applyFont="1" applyFill="1"/>
    <xf numFmtId="166" fontId="7" fillId="2" borderId="7" xfId="0" applyNumberFormat="1" applyFont="1" applyFill="1" applyBorder="1"/>
    <xf numFmtId="166" fontId="8" fillId="2" borderId="7" xfId="0" applyNumberFormat="1" applyFont="1" applyFill="1" applyBorder="1"/>
    <xf numFmtId="167" fontId="4" fillId="0" borderId="13" xfId="0" applyNumberFormat="1" applyFont="1" applyBorder="1" applyProtection="1">
      <protection locked="0"/>
    </xf>
    <xf numFmtId="167" fontId="4" fillId="0" borderId="12" xfId="0" applyNumberFormat="1" applyFont="1" applyBorder="1" applyProtection="1">
      <protection locked="0"/>
    </xf>
    <xf numFmtId="167" fontId="4" fillId="0" borderId="15" xfId="0" applyNumberFormat="1" applyFont="1" applyBorder="1" applyProtection="1">
      <protection locked="0"/>
    </xf>
    <xf numFmtId="168" fontId="4" fillId="0" borderId="12" xfId="1" applyNumberFormat="1" applyFont="1" applyFill="1" applyBorder="1" applyProtection="1">
      <protection locked="0"/>
    </xf>
    <xf numFmtId="42" fontId="8" fillId="2" borderId="0" xfId="1" applyNumberFormat="1" applyFont="1" applyFill="1" applyBorder="1"/>
    <xf numFmtId="42" fontId="7" fillId="2" borderId="7" xfId="0" applyNumberFormat="1" applyFont="1" applyFill="1" applyBorder="1"/>
    <xf numFmtId="42" fontId="8" fillId="2" borderId="0" xfId="0" applyNumberFormat="1" applyFont="1" applyFill="1"/>
    <xf numFmtId="42" fontId="7" fillId="2" borderId="0" xfId="1" applyNumberFormat="1" applyFont="1" applyFill="1"/>
    <xf numFmtId="42" fontId="7" fillId="2" borderId="0" xfId="0" applyNumberFormat="1" applyFont="1" applyFill="1"/>
    <xf numFmtId="42" fontId="5" fillId="2" borderId="10" xfId="1" applyNumberFormat="1" applyFont="1" applyFill="1" applyBorder="1"/>
    <xf numFmtId="42" fontId="7" fillId="2" borderId="7" xfId="1" applyNumberFormat="1" applyFont="1" applyFill="1" applyBorder="1"/>
    <xf numFmtId="42" fontId="4" fillId="2" borderId="2" xfId="1" applyNumberFormat="1" applyFont="1" applyFill="1" applyBorder="1"/>
    <xf numFmtId="42" fontId="4" fillId="2" borderId="3" xfId="1" applyNumberFormat="1" applyFont="1" applyFill="1" applyBorder="1"/>
    <xf numFmtId="42" fontId="5" fillId="2" borderId="11" xfId="1" applyNumberFormat="1" applyFont="1" applyFill="1" applyBorder="1"/>
    <xf numFmtId="42" fontId="8" fillId="2" borderId="3" xfId="1" applyNumberFormat="1" applyFont="1" applyFill="1" applyBorder="1"/>
    <xf numFmtId="42" fontId="7" fillId="2" borderId="8" xfId="1" applyNumberFormat="1" applyFont="1" applyFill="1" applyBorder="1"/>
    <xf numFmtId="42" fontId="4" fillId="2" borderId="8" xfId="0" applyNumberFormat="1" applyFont="1" applyFill="1" applyBorder="1"/>
    <xf numFmtId="42" fontId="5" fillId="2" borderId="11" xfId="0" applyNumberFormat="1" applyFont="1" applyFill="1" applyBorder="1"/>
    <xf numFmtId="42" fontId="4" fillId="3" borderId="12" xfId="1" applyNumberFormat="1" applyFont="1" applyFill="1" applyBorder="1" applyProtection="1">
      <protection locked="0"/>
    </xf>
    <xf numFmtId="42" fontId="5" fillId="2" borderId="8" xfId="1" applyNumberFormat="1" applyFont="1" applyFill="1" applyBorder="1"/>
    <xf numFmtId="42" fontId="5" fillId="2" borderId="14" xfId="1" applyNumberFormat="1" applyFont="1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4" fillId="0" borderId="12" xfId="0" applyFont="1" applyBorder="1" applyAlignment="1" applyProtection="1">
      <alignment horizontal="center"/>
      <protection locked="0"/>
    </xf>
  </cellXfs>
  <cellStyles count="3">
    <cellStyle name="Normal" xfId="0" builtinId="0"/>
    <cellStyle name="Prosent" xfId="2" builtinId="5"/>
    <cellStyle name="Valuta" xfId="1" builtinId="4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tabSelected="1" topLeftCell="B1" zoomScaleNormal="100" workbookViewId="0">
      <selection activeCell="F15" sqref="F15"/>
    </sheetView>
  </sheetViews>
  <sheetFormatPr baseColWidth="10" defaultColWidth="11.453125" defaultRowHeight="14.5" x14ac:dyDescent="0.35"/>
  <cols>
    <col min="1" max="1" width="1.26953125" hidden="1" customWidth="1"/>
    <col min="2" max="2" width="4.1796875" customWidth="1"/>
    <col min="4" max="4" width="12.453125" customWidth="1"/>
    <col min="5" max="5" width="6.1796875" customWidth="1"/>
    <col min="6" max="6" width="10.81640625" customWidth="1"/>
    <col min="7" max="7" width="12.453125" customWidth="1"/>
    <col min="8" max="8" width="2.453125" customWidth="1"/>
    <col min="9" max="9" width="12.7265625" customWidth="1"/>
    <col min="10" max="10" width="13.26953125" customWidth="1"/>
    <col min="11" max="11" width="3.54296875" customWidth="1"/>
  </cols>
  <sheetData>
    <row r="1" spans="2:11" x14ac:dyDescent="0.3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ht="21" x14ac:dyDescent="0.5">
      <c r="B2" s="1"/>
      <c r="C2" s="182"/>
      <c r="D2" s="183"/>
      <c r="E2" s="183"/>
      <c r="F2" s="183"/>
      <c r="G2" s="183"/>
      <c r="H2" s="183"/>
      <c r="I2" s="183"/>
      <c r="J2" s="184"/>
      <c r="K2" s="1"/>
    </row>
    <row r="3" spans="2:11" ht="5.25" customHeight="1" x14ac:dyDescent="0.35">
      <c r="B3" s="1"/>
      <c r="C3" s="2"/>
      <c r="D3" s="1"/>
      <c r="E3" s="1"/>
      <c r="F3" s="1"/>
      <c r="G3" s="1"/>
      <c r="H3" s="1"/>
      <c r="I3" s="1"/>
      <c r="J3" s="3"/>
      <c r="K3" s="1"/>
    </row>
    <row r="4" spans="2:11" x14ac:dyDescent="0.35">
      <c r="B4" s="1"/>
      <c r="C4" s="2" t="s">
        <v>0</v>
      </c>
      <c r="D4" s="100"/>
      <c r="E4" s="30"/>
      <c r="F4" s="1" t="s">
        <v>1</v>
      </c>
      <c r="G4" s="192"/>
      <c r="H4" s="193"/>
      <c r="I4" s="177"/>
      <c r="J4" s="178"/>
      <c r="K4" s="1"/>
    </row>
    <row r="5" spans="2:11" x14ac:dyDescent="0.35">
      <c r="B5" s="1"/>
      <c r="C5" s="41" t="s">
        <v>2</v>
      </c>
      <c r="D5" s="100"/>
      <c r="E5" s="78"/>
      <c r="F5" s="176"/>
      <c r="G5" s="177"/>
      <c r="H5" s="178"/>
      <c r="I5" s="30" t="s">
        <v>3</v>
      </c>
      <c r="J5" s="99"/>
      <c r="K5" s="1"/>
    </row>
    <row r="6" spans="2:11" ht="5.25" customHeight="1" x14ac:dyDescent="0.35">
      <c r="B6" s="1"/>
      <c r="C6" s="2"/>
      <c r="D6" s="1"/>
      <c r="E6" s="1"/>
      <c r="F6" s="1"/>
      <c r="G6" s="1"/>
      <c r="H6" s="1"/>
      <c r="I6" s="1"/>
      <c r="J6" s="3"/>
      <c r="K6" s="1"/>
    </row>
    <row r="7" spans="2:11" ht="15" customHeight="1" x14ac:dyDescent="0.35">
      <c r="B7" s="1"/>
      <c r="C7" s="174" t="s">
        <v>4</v>
      </c>
      <c r="D7" s="175"/>
      <c r="E7" s="176"/>
      <c r="F7" s="177"/>
      <c r="G7" s="177"/>
      <c r="H7" s="177"/>
      <c r="I7" s="177"/>
      <c r="J7" s="178"/>
      <c r="K7" s="1"/>
    </row>
    <row r="8" spans="2:11" ht="5.25" customHeight="1" x14ac:dyDescent="0.35">
      <c r="B8" s="1"/>
      <c r="C8" s="41"/>
      <c r="D8" s="42"/>
      <c r="E8" s="39"/>
      <c r="F8" s="39"/>
      <c r="G8" s="39"/>
      <c r="H8" s="39"/>
      <c r="I8" s="39"/>
      <c r="J8" s="40"/>
      <c r="K8" s="1"/>
    </row>
    <row r="9" spans="2:11" ht="15" customHeight="1" x14ac:dyDescent="0.35">
      <c r="B9" s="1"/>
      <c r="C9" s="2" t="s">
        <v>5</v>
      </c>
      <c r="D9" s="176"/>
      <c r="E9" s="177"/>
      <c r="F9" s="177"/>
      <c r="G9" s="177"/>
      <c r="H9" s="177"/>
      <c r="I9" s="177"/>
      <c r="J9" s="178"/>
      <c r="K9" s="1"/>
    </row>
    <row r="10" spans="2:11" x14ac:dyDescent="0.35">
      <c r="B10" s="1"/>
      <c r="C10" s="2" t="s">
        <v>6</v>
      </c>
      <c r="D10" s="185"/>
      <c r="E10" s="186"/>
      <c r="F10" s="186"/>
      <c r="G10" s="186"/>
      <c r="H10" s="186"/>
      <c r="I10" s="186"/>
      <c r="J10" s="187"/>
      <c r="K10" s="1"/>
    </row>
    <row r="11" spans="2:11" x14ac:dyDescent="0.35">
      <c r="B11" s="1"/>
      <c r="C11" s="2"/>
      <c r="D11" s="188"/>
      <c r="E11" s="189"/>
      <c r="F11" s="189"/>
      <c r="G11" s="189"/>
      <c r="H11" s="189"/>
      <c r="I11" s="189"/>
      <c r="J11" s="190"/>
      <c r="K11" s="1"/>
    </row>
    <row r="12" spans="2:11" ht="5.25" customHeight="1" x14ac:dyDescent="0.35">
      <c r="B12" s="1"/>
      <c r="C12" s="4"/>
      <c r="D12" s="5"/>
      <c r="E12" s="5"/>
      <c r="F12" s="5"/>
      <c r="G12" s="5"/>
      <c r="H12" s="5"/>
      <c r="I12" s="5"/>
      <c r="J12" s="6"/>
      <c r="K12" s="1"/>
    </row>
    <row r="13" spans="2:11" s="12" customFormat="1" ht="13" x14ac:dyDescent="0.3">
      <c r="B13" s="8"/>
      <c r="C13" s="20" t="s">
        <v>7</v>
      </c>
      <c r="D13" s="7"/>
      <c r="E13" s="7"/>
      <c r="F13" s="7"/>
      <c r="G13" s="7"/>
      <c r="H13" s="7"/>
      <c r="I13" s="7" t="s">
        <v>8</v>
      </c>
      <c r="J13" s="15"/>
      <c r="K13" s="8"/>
    </row>
    <row r="14" spans="2:11" s="12" customFormat="1" ht="13" x14ac:dyDescent="0.3">
      <c r="B14" s="8"/>
      <c r="C14" s="28" t="s">
        <v>9</v>
      </c>
      <c r="D14" s="8"/>
      <c r="E14" s="8" t="s">
        <v>10</v>
      </c>
      <c r="F14" s="8" t="s">
        <v>11</v>
      </c>
      <c r="G14" s="8" t="s">
        <v>12</v>
      </c>
      <c r="H14" s="8"/>
      <c r="I14" s="93"/>
      <c r="J14" s="48" t="s">
        <v>13</v>
      </c>
      <c r="K14" s="8"/>
    </row>
    <row r="15" spans="2:11" s="12" customFormat="1" ht="13" x14ac:dyDescent="0.3">
      <c r="B15" s="8"/>
      <c r="C15" s="11" t="s">
        <v>14</v>
      </c>
      <c r="D15" s="7"/>
      <c r="E15" s="97"/>
      <c r="F15" s="98"/>
      <c r="G15" s="135">
        <f>SUM(E15*F15)</f>
        <v>0</v>
      </c>
      <c r="H15" s="136"/>
      <c r="I15" s="137">
        <f>SUM(G15*I14)</f>
        <v>0</v>
      </c>
      <c r="J15" s="138">
        <f>SUM(G15+I15)</f>
        <v>0</v>
      </c>
      <c r="K15" s="8"/>
    </row>
    <row r="16" spans="2:11" s="12" customFormat="1" ht="13" x14ac:dyDescent="0.3">
      <c r="B16" s="8"/>
      <c r="C16" s="13"/>
      <c r="D16" s="8"/>
      <c r="E16" s="97"/>
      <c r="F16" s="98"/>
      <c r="G16" s="137">
        <f t="shared" ref="G16:G20" si="0">SUM(E16*F16)</f>
        <v>0</v>
      </c>
      <c r="H16" s="139"/>
      <c r="I16" s="137">
        <f>SUM(G16*I14)</f>
        <v>0</v>
      </c>
      <c r="J16" s="140">
        <f t="shared" ref="J16:J21" si="1">SUM(G16+I16)</f>
        <v>0</v>
      </c>
      <c r="K16" s="8"/>
    </row>
    <row r="17" spans="2:11" s="12" customFormat="1" ht="13" x14ac:dyDescent="0.3">
      <c r="B17" s="8"/>
      <c r="C17" s="22" t="s">
        <v>15</v>
      </c>
      <c r="D17" s="23"/>
      <c r="E17" s="150">
        <f>SUM(E15:E16)</f>
        <v>0</v>
      </c>
      <c r="F17" s="82"/>
      <c r="G17" s="141">
        <f>SUM(G15:G16)</f>
        <v>0</v>
      </c>
      <c r="H17" s="142"/>
      <c r="I17" s="143">
        <f>SUM(G17*I14)</f>
        <v>0</v>
      </c>
      <c r="J17" s="144">
        <f t="shared" si="1"/>
        <v>0</v>
      </c>
      <c r="K17" s="8"/>
    </row>
    <row r="18" spans="2:11" s="12" customFormat="1" ht="13" x14ac:dyDescent="0.3">
      <c r="B18" s="8"/>
      <c r="C18" s="11" t="s">
        <v>16</v>
      </c>
      <c r="D18" s="7"/>
      <c r="E18" s="97"/>
      <c r="F18" s="98"/>
      <c r="G18" s="135">
        <f t="shared" si="0"/>
        <v>0</v>
      </c>
      <c r="H18" s="136"/>
      <c r="I18" s="135">
        <f>SUM(G18*I14)</f>
        <v>0</v>
      </c>
      <c r="J18" s="138">
        <f t="shared" si="1"/>
        <v>0</v>
      </c>
      <c r="K18" s="8"/>
    </row>
    <row r="19" spans="2:11" s="12" customFormat="1" ht="13" x14ac:dyDescent="0.3">
      <c r="B19" s="8"/>
      <c r="C19" s="13"/>
      <c r="D19" s="8"/>
      <c r="E19" s="97"/>
      <c r="F19" s="98"/>
      <c r="G19" s="137">
        <f t="shared" si="0"/>
        <v>0</v>
      </c>
      <c r="H19" s="139"/>
      <c r="I19" s="137">
        <f>SUM(G19*I14)</f>
        <v>0</v>
      </c>
      <c r="J19" s="140">
        <f t="shared" si="1"/>
        <v>0</v>
      </c>
      <c r="K19" s="8"/>
    </row>
    <row r="20" spans="2:11" s="12" customFormat="1" ht="13" x14ac:dyDescent="0.3">
      <c r="B20" s="8"/>
      <c r="C20" s="13"/>
      <c r="D20" s="8"/>
      <c r="E20" s="97"/>
      <c r="F20" s="98"/>
      <c r="G20" s="137">
        <f t="shared" si="0"/>
        <v>0</v>
      </c>
      <c r="H20" s="139"/>
      <c r="I20" s="137">
        <f>SUM(G20*I14)</f>
        <v>0</v>
      </c>
      <c r="J20" s="140">
        <f t="shared" si="1"/>
        <v>0</v>
      </c>
      <c r="K20" s="8"/>
    </row>
    <row r="21" spans="2:11" s="12" customFormat="1" ht="13" x14ac:dyDescent="0.3">
      <c r="B21" s="8"/>
      <c r="C21" s="22" t="s">
        <v>15</v>
      </c>
      <c r="D21" s="23"/>
      <c r="E21" s="150">
        <f>SUM(E18:E20)</f>
        <v>0</v>
      </c>
      <c r="F21" s="82"/>
      <c r="G21" s="141">
        <f>SUM(G18:G20)</f>
        <v>0</v>
      </c>
      <c r="H21" s="142"/>
      <c r="I21" s="143">
        <f>SUM(G21*I14)</f>
        <v>0</v>
      </c>
      <c r="J21" s="144">
        <f t="shared" si="1"/>
        <v>0</v>
      </c>
      <c r="K21" s="8"/>
    </row>
    <row r="22" spans="2:11" s="12" customFormat="1" ht="13" x14ac:dyDescent="0.3">
      <c r="B22" s="8"/>
      <c r="C22" s="11" t="s">
        <v>17</v>
      </c>
      <c r="D22" s="7"/>
      <c r="E22" s="97"/>
      <c r="F22" s="98"/>
      <c r="G22" s="135">
        <f>SUM(E22*F22)</f>
        <v>0</v>
      </c>
      <c r="H22" s="136"/>
      <c r="I22" s="135">
        <f>SUM(G22*I14)</f>
        <v>0</v>
      </c>
      <c r="J22" s="138">
        <f>SUM(G22+I22)</f>
        <v>0</v>
      </c>
      <c r="K22" s="8"/>
    </row>
    <row r="23" spans="2:11" s="12" customFormat="1" ht="13" x14ac:dyDescent="0.3">
      <c r="B23" s="8"/>
      <c r="C23" s="13"/>
      <c r="D23" s="8"/>
      <c r="E23" s="97"/>
      <c r="F23" s="98"/>
      <c r="G23" s="137">
        <f>SUM(E23*F23)</f>
        <v>0</v>
      </c>
      <c r="H23" s="139"/>
      <c r="I23" s="137">
        <f>SUM(G23*I14)</f>
        <v>0</v>
      </c>
      <c r="J23" s="140">
        <f>SUM(G23+I23)</f>
        <v>0</v>
      </c>
      <c r="K23" s="8"/>
    </row>
    <row r="24" spans="2:11" s="12" customFormat="1" ht="13" x14ac:dyDescent="0.3">
      <c r="B24" s="8"/>
      <c r="C24" s="13"/>
      <c r="D24" s="8"/>
      <c r="E24" s="97"/>
      <c r="F24" s="98"/>
      <c r="G24" s="137">
        <f>SUM(E24*F24)</f>
        <v>0</v>
      </c>
      <c r="H24" s="139"/>
      <c r="I24" s="137">
        <f>SUM(G24*I14)</f>
        <v>0</v>
      </c>
      <c r="J24" s="140">
        <f>SUM(G24+I24)</f>
        <v>0</v>
      </c>
      <c r="K24" s="8"/>
    </row>
    <row r="25" spans="2:11" s="12" customFormat="1" ht="13" x14ac:dyDescent="0.3">
      <c r="B25" s="8"/>
      <c r="C25" s="22" t="s">
        <v>15</v>
      </c>
      <c r="D25" s="23"/>
      <c r="E25" s="151">
        <f>SUM(E22:E24)</f>
        <v>0</v>
      </c>
      <c r="F25" s="85"/>
      <c r="G25" s="141">
        <f>SUM(G22:G24)</f>
        <v>0</v>
      </c>
      <c r="H25" s="142"/>
      <c r="I25" s="143">
        <f>SUM(G25*I14)</f>
        <v>0</v>
      </c>
      <c r="J25" s="144">
        <f>SUM(G25+I25)</f>
        <v>0</v>
      </c>
      <c r="K25" s="8"/>
    </row>
    <row r="26" spans="2:11" s="12" customFormat="1" ht="13" x14ac:dyDescent="0.3">
      <c r="B26" s="8"/>
      <c r="C26" s="104" t="s">
        <v>18</v>
      </c>
      <c r="D26" s="27"/>
      <c r="E26" s="152">
        <f>SUM(E17+E21+E25)</f>
        <v>0</v>
      </c>
      <c r="F26" s="27"/>
      <c r="G26" s="143">
        <f>SUM(G17+G21+G25)</f>
        <v>0</v>
      </c>
      <c r="H26" s="143"/>
      <c r="I26" s="143">
        <f>SUM(G26*I14)</f>
        <v>0</v>
      </c>
      <c r="J26" s="145">
        <f>SUM(J17+J21+J25)</f>
        <v>0</v>
      </c>
      <c r="K26" s="8"/>
    </row>
    <row r="27" spans="2:11" s="12" customFormat="1" ht="13" x14ac:dyDescent="0.3">
      <c r="B27" s="8"/>
      <c r="C27" s="8"/>
      <c r="D27" s="8"/>
      <c r="E27" s="8"/>
      <c r="F27" s="8"/>
      <c r="G27" s="8"/>
      <c r="H27" s="8"/>
      <c r="I27" s="8"/>
      <c r="J27" s="38"/>
      <c r="K27" s="8"/>
    </row>
    <row r="28" spans="2:11" s="12" customFormat="1" ht="13" x14ac:dyDescent="0.3">
      <c r="B28" s="8"/>
      <c r="C28" s="16" t="s">
        <v>19</v>
      </c>
      <c r="D28" s="18"/>
      <c r="E28" s="18"/>
      <c r="F28" s="89">
        <v>0.6</v>
      </c>
      <c r="G28" s="18" t="s">
        <v>20</v>
      </c>
      <c r="H28" s="18"/>
      <c r="I28" s="18"/>
      <c r="J28" s="146">
        <f>SUM(J26*F28)</f>
        <v>0</v>
      </c>
      <c r="K28" s="8"/>
    </row>
    <row r="29" spans="2:11" s="12" customFormat="1" ht="13" x14ac:dyDescent="0.3">
      <c r="B29" s="8"/>
      <c r="C29" s="8"/>
      <c r="D29" s="8"/>
      <c r="E29" s="8"/>
      <c r="F29" s="8"/>
      <c r="G29" s="8"/>
      <c r="H29" s="8"/>
      <c r="I29" s="8"/>
      <c r="J29" s="38"/>
      <c r="K29" s="8"/>
    </row>
    <row r="30" spans="2:11" s="12" customFormat="1" ht="13" x14ac:dyDescent="0.3">
      <c r="B30" s="8"/>
      <c r="C30" s="20" t="s">
        <v>21</v>
      </c>
      <c r="D30" s="7"/>
      <c r="E30" s="7" t="s">
        <v>22</v>
      </c>
      <c r="F30" s="7" t="s">
        <v>11</v>
      </c>
      <c r="G30" s="7"/>
      <c r="H30" s="7"/>
      <c r="I30" s="7"/>
      <c r="J30" s="36"/>
      <c r="K30" s="8"/>
    </row>
    <row r="31" spans="2:11" s="12" customFormat="1" ht="13" x14ac:dyDescent="0.3">
      <c r="B31" s="8"/>
      <c r="C31" s="13" t="s">
        <v>23</v>
      </c>
      <c r="D31" s="8"/>
      <c r="E31" s="97"/>
      <c r="F31" s="98"/>
      <c r="G31" s="8"/>
      <c r="H31" s="8"/>
      <c r="I31" s="8"/>
      <c r="J31" s="140">
        <f>SUM(E31*F31)</f>
        <v>0</v>
      </c>
      <c r="K31" s="8"/>
    </row>
    <row r="32" spans="2:11" s="12" customFormat="1" ht="13" x14ac:dyDescent="0.3">
      <c r="B32" s="8"/>
      <c r="C32" s="13" t="s">
        <v>24</v>
      </c>
      <c r="D32" s="8"/>
      <c r="E32" s="95"/>
      <c r="F32" s="96"/>
      <c r="G32" s="8"/>
      <c r="H32" s="8"/>
      <c r="I32" s="8"/>
      <c r="J32" s="140">
        <f>SUM(E32*F32)</f>
        <v>0</v>
      </c>
      <c r="K32" s="8"/>
    </row>
    <row r="33" spans="2:11" s="12" customFormat="1" ht="13" x14ac:dyDescent="0.3">
      <c r="B33" s="8"/>
      <c r="C33" s="13" t="s">
        <v>25</v>
      </c>
      <c r="D33" s="8"/>
      <c r="E33" s="191"/>
      <c r="F33" s="191"/>
      <c r="G33" s="191"/>
      <c r="H33" s="191"/>
      <c r="I33" s="191"/>
      <c r="J33" s="94"/>
      <c r="K33" s="8"/>
    </row>
    <row r="34" spans="2:11" s="12" customFormat="1" ht="13" x14ac:dyDescent="0.3">
      <c r="B34" s="8"/>
      <c r="C34" s="13" t="s">
        <v>26</v>
      </c>
      <c r="D34" s="8"/>
      <c r="E34" s="191"/>
      <c r="F34" s="191"/>
      <c r="G34" s="191"/>
      <c r="H34" s="191"/>
      <c r="I34" s="191"/>
      <c r="J34" s="94"/>
      <c r="K34" s="8"/>
    </row>
    <row r="35" spans="2:11" s="12" customFormat="1" ht="13" x14ac:dyDescent="0.3">
      <c r="B35" s="8"/>
      <c r="C35" s="10" t="s">
        <v>27</v>
      </c>
      <c r="D35" s="9"/>
      <c r="E35" s="9"/>
      <c r="F35" s="9"/>
      <c r="G35" s="9"/>
      <c r="H35" s="9"/>
      <c r="I35" s="9"/>
      <c r="J35" s="147">
        <f>SUM(J31:J34)</f>
        <v>0</v>
      </c>
      <c r="K35" s="8"/>
    </row>
    <row r="36" spans="2:11" s="12" customFormat="1" ht="5.25" customHeight="1" x14ac:dyDescent="0.3">
      <c r="B36" s="8"/>
      <c r="C36" s="13"/>
      <c r="D36" s="8"/>
      <c r="E36" s="8"/>
      <c r="F36" s="8"/>
      <c r="G36" s="8"/>
      <c r="H36" s="8"/>
      <c r="I36" s="8"/>
      <c r="J36" s="90"/>
      <c r="K36" s="8"/>
    </row>
    <row r="37" spans="2:11" s="12" customFormat="1" ht="13" x14ac:dyDescent="0.3">
      <c r="B37" s="8"/>
      <c r="C37" s="10" t="s">
        <v>28</v>
      </c>
      <c r="D37" s="9"/>
      <c r="E37" s="9"/>
      <c r="F37" s="106" t="s">
        <v>29</v>
      </c>
      <c r="G37" s="9"/>
      <c r="H37" s="9"/>
      <c r="I37" s="9"/>
      <c r="J37" s="148">
        <f>SUM((J26+J28)*0.1)</f>
        <v>0</v>
      </c>
      <c r="K37" s="8"/>
    </row>
    <row r="38" spans="2:11" s="12" customFormat="1" ht="13" x14ac:dyDescent="0.3">
      <c r="B38" s="8"/>
      <c r="C38" s="16" t="s">
        <v>30</v>
      </c>
      <c r="D38" s="18"/>
      <c r="E38" s="18"/>
      <c r="F38" s="18"/>
      <c r="G38" s="18"/>
      <c r="H38" s="18"/>
      <c r="I38" s="18"/>
      <c r="J38" s="146">
        <f>SUM(J35+J37)</f>
        <v>0</v>
      </c>
      <c r="K38" s="8"/>
    </row>
    <row r="39" spans="2:11" s="12" customFormat="1" ht="5.25" customHeight="1" x14ac:dyDescent="0.3">
      <c r="B39" s="8"/>
      <c r="C39" s="8"/>
      <c r="D39" s="8"/>
      <c r="E39" s="8"/>
      <c r="F39" s="8"/>
      <c r="G39" s="8"/>
      <c r="H39" s="8"/>
      <c r="I39" s="8"/>
      <c r="J39" s="38"/>
      <c r="K39" s="8"/>
    </row>
    <row r="40" spans="2:11" s="12" customFormat="1" ht="13" x14ac:dyDescent="0.3">
      <c r="B40" s="8"/>
      <c r="C40" s="20" t="s">
        <v>31</v>
      </c>
      <c r="D40" s="7"/>
      <c r="E40" s="7"/>
      <c r="F40" s="7"/>
      <c r="G40" s="7"/>
      <c r="H40" s="7"/>
      <c r="I40" s="7"/>
      <c r="J40" s="36"/>
      <c r="K40" s="8"/>
    </row>
    <row r="41" spans="2:11" s="12" customFormat="1" ht="13" x14ac:dyDescent="0.3">
      <c r="B41" s="8"/>
      <c r="C41" s="13" t="s">
        <v>32</v>
      </c>
      <c r="D41" s="8"/>
      <c r="E41" s="179"/>
      <c r="F41" s="180"/>
      <c r="G41" s="180"/>
      <c r="H41" s="180"/>
      <c r="I41" s="181"/>
      <c r="J41" s="156"/>
      <c r="K41" s="8"/>
    </row>
    <row r="42" spans="2:11" s="12" customFormat="1" ht="13" x14ac:dyDescent="0.3">
      <c r="B42" s="8"/>
      <c r="C42" s="13" t="s">
        <v>33</v>
      </c>
      <c r="D42" s="8"/>
      <c r="E42" s="179"/>
      <c r="F42" s="180"/>
      <c r="G42" s="180"/>
      <c r="H42" s="180"/>
      <c r="I42" s="181"/>
      <c r="J42" s="156"/>
      <c r="K42" s="8"/>
    </row>
    <row r="43" spans="2:11" s="12" customFormat="1" ht="13" x14ac:dyDescent="0.3">
      <c r="B43" s="8"/>
      <c r="C43" s="22" t="s">
        <v>15</v>
      </c>
      <c r="D43" s="27"/>
      <c r="E43" s="27"/>
      <c r="F43" s="27"/>
      <c r="G43" s="27"/>
      <c r="H43" s="27"/>
      <c r="I43" s="27"/>
      <c r="J43" s="144">
        <f>SUM(J41:J42)</f>
        <v>0</v>
      </c>
      <c r="K43" s="8"/>
    </row>
    <row r="44" spans="2:11" s="12" customFormat="1" ht="13" x14ac:dyDescent="0.3">
      <c r="B44" s="8"/>
      <c r="C44" s="11" t="s">
        <v>34</v>
      </c>
      <c r="D44" s="7"/>
      <c r="E44" s="7"/>
      <c r="F44" s="7"/>
      <c r="G44" s="7"/>
      <c r="H44" s="7"/>
      <c r="I44" s="7"/>
      <c r="J44" s="36"/>
      <c r="K44" s="8"/>
    </row>
    <row r="45" spans="2:11" s="12" customFormat="1" ht="13" x14ac:dyDescent="0.3">
      <c r="B45" s="8"/>
      <c r="C45" s="13" t="s">
        <v>35</v>
      </c>
      <c r="D45" s="8"/>
      <c r="E45" s="179"/>
      <c r="F45" s="180"/>
      <c r="G45" s="180"/>
      <c r="H45" s="180"/>
      <c r="I45" s="181"/>
      <c r="J45" s="94"/>
      <c r="K45" s="8"/>
    </row>
    <row r="46" spans="2:11" s="12" customFormat="1" ht="13" x14ac:dyDescent="0.3">
      <c r="B46" s="8"/>
      <c r="C46" s="13" t="s">
        <v>36</v>
      </c>
      <c r="D46" s="102"/>
      <c r="E46" s="179"/>
      <c r="F46" s="180"/>
      <c r="G46" s="180"/>
      <c r="H46" s="180"/>
      <c r="I46" s="181"/>
      <c r="J46" s="94"/>
      <c r="K46" s="8"/>
    </row>
    <row r="47" spans="2:11" s="12" customFormat="1" ht="13" x14ac:dyDescent="0.3">
      <c r="B47" s="8"/>
      <c r="C47" s="22" t="s">
        <v>37</v>
      </c>
      <c r="D47" s="27"/>
      <c r="E47" s="27"/>
      <c r="F47" s="27"/>
      <c r="G47" s="27"/>
      <c r="H47" s="27"/>
      <c r="I47" s="27"/>
      <c r="J47" s="144">
        <f>SUM(J45:J46)</f>
        <v>0</v>
      </c>
      <c r="K47" s="8"/>
    </row>
    <row r="48" spans="2:11" s="12" customFormat="1" ht="13" x14ac:dyDescent="0.3">
      <c r="B48" s="8"/>
      <c r="C48" s="21" t="s">
        <v>38</v>
      </c>
      <c r="D48" s="18"/>
      <c r="E48" s="179"/>
      <c r="F48" s="180"/>
      <c r="G48" s="180"/>
      <c r="H48" s="180"/>
      <c r="I48" s="181"/>
      <c r="J48" s="94"/>
      <c r="K48" s="8"/>
    </row>
    <row r="49" spans="2:11" s="12" customFormat="1" ht="13" x14ac:dyDescent="0.3">
      <c r="B49" s="8"/>
      <c r="C49" s="16" t="s">
        <v>39</v>
      </c>
      <c r="D49" s="18"/>
      <c r="E49" s="18"/>
      <c r="F49" s="18"/>
      <c r="G49" s="18"/>
      <c r="H49" s="18"/>
      <c r="I49" s="18"/>
      <c r="J49" s="146">
        <f>SUM(J43+J47+J48)</f>
        <v>0</v>
      </c>
      <c r="K49" s="8"/>
    </row>
    <row r="50" spans="2:11" s="12" customFormat="1" ht="13" x14ac:dyDescent="0.3">
      <c r="B50" s="8"/>
      <c r="C50" s="8"/>
      <c r="D50" s="8"/>
      <c r="E50" s="8"/>
      <c r="F50" s="8"/>
      <c r="G50" s="8"/>
      <c r="H50" s="8"/>
      <c r="I50" s="8"/>
      <c r="J50" s="38"/>
      <c r="K50" s="8"/>
    </row>
    <row r="51" spans="2:11" s="12" customFormat="1" ht="13" x14ac:dyDescent="0.3">
      <c r="B51" s="8"/>
      <c r="C51" s="11" t="s">
        <v>40</v>
      </c>
      <c r="D51" s="7"/>
      <c r="E51" s="7"/>
      <c r="F51" s="7"/>
      <c r="G51" s="7"/>
      <c r="H51" s="7"/>
      <c r="I51" s="7"/>
      <c r="J51" s="36"/>
      <c r="K51" s="8"/>
    </row>
    <row r="52" spans="2:11" s="12" customFormat="1" ht="13" x14ac:dyDescent="0.3">
      <c r="B52" s="8"/>
      <c r="C52" s="179"/>
      <c r="D52" s="180"/>
      <c r="E52" s="181"/>
      <c r="F52" s="9"/>
      <c r="G52" s="93"/>
      <c r="H52" s="9"/>
      <c r="I52" s="9"/>
      <c r="J52" s="148">
        <f>SUM(J26*G52)</f>
        <v>0</v>
      </c>
      <c r="K52" s="8"/>
    </row>
    <row r="53" spans="2:11" s="12" customFormat="1" ht="13" x14ac:dyDescent="0.3">
      <c r="B53" s="8"/>
      <c r="C53" s="8"/>
      <c r="D53" s="8"/>
      <c r="E53" s="8"/>
      <c r="F53" s="8"/>
      <c r="G53" s="8"/>
      <c r="H53" s="8"/>
      <c r="I53" s="8"/>
      <c r="J53" s="38"/>
      <c r="K53" s="8"/>
    </row>
    <row r="54" spans="2:11" s="12" customFormat="1" ht="13.5" thickBot="1" x14ac:dyDescent="0.35">
      <c r="B54" s="8"/>
      <c r="C54" s="14" t="s">
        <v>41</v>
      </c>
      <c r="D54" s="8"/>
      <c r="E54" s="8"/>
      <c r="F54" s="8"/>
      <c r="G54" s="8"/>
      <c r="H54" s="8"/>
      <c r="I54" s="8"/>
      <c r="J54" s="149">
        <f>SUM(J26+J28+J38+J49+J52)</f>
        <v>0</v>
      </c>
      <c r="K54" s="8"/>
    </row>
    <row r="55" spans="2:11" s="12" customFormat="1" ht="13.5" thickTop="1" x14ac:dyDescent="0.3">
      <c r="B55" s="8"/>
      <c r="C55" s="8"/>
      <c r="D55" s="8"/>
      <c r="E55" s="8"/>
      <c r="F55" s="8"/>
      <c r="G55" s="8"/>
      <c r="H55" s="8"/>
      <c r="I55" s="8"/>
      <c r="J55" s="8"/>
      <c r="K55" s="8"/>
    </row>
    <row r="57" spans="2:11" x14ac:dyDescent="0.35">
      <c r="C57" t="str">
        <f>IF(AND(C58="",C60=""),"","MÅ FYLLES UT")</f>
        <v/>
      </c>
      <c r="E57" s="134">
        <f>I14</f>
        <v>0</v>
      </c>
    </row>
    <row r="58" spans="2:11" x14ac:dyDescent="0.35">
      <c r="C58" s="12" t="str">
        <f>IF(COUNTA(E15,E16,E18,E19,E20,E22,E23,E24)&gt;COUNTA(F15,F16,F18,F19,F20,F22,F23,F24),"- Oppgir man timer må man også oppgi timesats - se rød merking i skjema","")</f>
        <v/>
      </c>
    </row>
  </sheetData>
  <sheetProtection algorithmName="SHA-512" hashValue="qOWivM4cOYj/jMIh6UpgYhtGQN96U86ouAJFTqZ/e7sr0kb5dp/ju7mBTjnXIwa59wSwQw/Xiinp4aJgkYRSHQ==" saltValue="Ptvp9IpqwNM9SLQemybroA==" spinCount="100000" sheet="1" objects="1" scenarios="1" selectLockedCells="1"/>
  <mergeCells count="15">
    <mergeCell ref="C7:D7"/>
    <mergeCell ref="E7:J7"/>
    <mergeCell ref="C52:E52"/>
    <mergeCell ref="C2:J2"/>
    <mergeCell ref="D10:J11"/>
    <mergeCell ref="E33:I33"/>
    <mergeCell ref="E34:I34"/>
    <mergeCell ref="E42:I42"/>
    <mergeCell ref="D9:J9"/>
    <mergeCell ref="G4:J4"/>
    <mergeCell ref="E48:I48"/>
    <mergeCell ref="E46:I46"/>
    <mergeCell ref="E41:I41"/>
    <mergeCell ref="E45:I45"/>
    <mergeCell ref="F5:H5"/>
  </mergeCells>
  <conditionalFormatting sqref="C15">
    <cfRule type="expression" dxfId="2" priority="3">
      <formula>OR(AND(NOT(ISBLANK(E15)),ISBLANK(F15)),AND(NOT(ISBLANK(E16)),ISBLANK(F16)))</formula>
    </cfRule>
  </conditionalFormatting>
  <conditionalFormatting sqref="C18">
    <cfRule type="expression" dxfId="1" priority="2">
      <formula>OR(AND(NOT(ISBLANK(E18)),ISBLANK(F18)),AND(NOT(ISBLANK(E19)),ISBLANK(F19)),AND(NOT(ISBLANK(E20)),ISBLANK(F20)))</formula>
    </cfRule>
  </conditionalFormatting>
  <conditionalFormatting sqref="C22">
    <cfRule type="expression" dxfId="0" priority="1">
      <formula>OR(AND(NOT(ISBLANK(E22)),ISBLANK(F22)),AND(NOT(ISBLANK(E23)),ISBLANK(F23)),AND(NOT(ISBLANK(E24)),ISBLANK(F24)))</formula>
    </cfRule>
  </conditionalFormatting>
  <dataValidations count="3">
    <dataValidation type="decimal" errorStyle="information" allowBlank="1" showInputMessage="1" showErrorMessage="1" errorTitle="Feil verdi?" error="Du har tastet inn en verdi som ser ut til å være feil. Er du sikker?" sqref="I14" xr:uid="{00000000-0002-0000-0000-000000000000}">
      <formula1>0.2</formula1>
      <formula2>0.61</formula2>
    </dataValidation>
    <dataValidation type="decimal" operator="lessThanOrEqual" allowBlank="1" showInputMessage="1" showErrorMessage="1" errorTitle="For høy verdi!" error="Skal maks være 10 %" sqref="G52" xr:uid="{00000000-0002-0000-0000-000002000000}">
      <formula1>0.1</formula1>
    </dataValidation>
    <dataValidation type="decimal" allowBlank="1" showInputMessage="1" showErrorMessage="1" errorTitle="Korrekt timelønn?" error="Skal være mellom 300 kr og 600 kr. Dette tilsvarer årslønn mellom ca 585 000 kr og 1 170 000 kr. _x000a_Dersom dette ikke er tilstrekkelig, ta kontakt med Riksantikvaren." sqref="F15:F16 F18 F19 F20 F22 F23 F24" xr:uid="{D9A9C6A9-49A1-4317-8B1E-E111AC88F38E}">
      <formula1>300</formula1>
      <formula2>600</formula2>
    </dataValidation>
  </dataValidations>
  <pageMargins left="0.7" right="0.7" top="0.75" bottom="0.75" header="0.3" footer="0.3"/>
  <pageSetup paperSize="9" scale="97" orientation="portrait" r:id="rId1"/>
  <headerFooter>
    <oddHeader>&amp;C&amp;"+,Normal"&amp;18Budsjett arkeologisk registrering</oddHeader>
  </headerFooter>
  <ignoredErrors>
    <ignoredError sqref="F37" numberStoredAsText="1"/>
    <ignoredError sqref="G17 G21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topLeftCell="B1" zoomScaleNormal="100" workbookViewId="0">
      <selection activeCell="E15" sqref="E15"/>
    </sheetView>
  </sheetViews>
  <sheetFormatPr baseColWidth="10" defaultColWidth="11.453125" defaultRowHeight="14.5" x14ac:dyDescent="0.35"/>
  <cols>
    <col min="1" max="1" width="0.1796875" hidden="1" customWidth="1"/>
    <col min="2" max="2" width="4.1796875" customWidth="1"/>
    <col min="4" max="4" width="13.1796875" customWidth="1"/>
    <col min="5" max="5" width="7" customWidth="1"/>
    <col min="6" max="6" width="14.1796875" customWidth="1"/>
    <col min="7" max="7" width="13.81640625" customWidth="1"/>
    <col min="8" max="8" width="2.453125" customWidth="1"/>
    <col min="9" max="9" width="13.1796875" customWidth="1"/>
    <col min="10" max="10" width="16.54296875" customWidth="1"/>
    <col min="11" max="11" width="3.54296875" customWidth="1"/>
  </cols>
  <sheetData>
    <row r="1" spans="2:11" x14ac:dyDescent="0.3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ht="21" x14ac:dyDescent="0.5">
      <c r="B2" s="1"/>
      <c r="C2" s="203">
        <f>('Budsjett lang registrering'!C2:J2)</f>
        <v>0</v>
      </c>
      <c r="D2" s="204"/>
      <c r="E2" s="204"/>
      <c r="F2" s="204"/>
      <c r="G2" s="204"/>
      <c r="H2" s="204"/>
      <c r="I2" s="204"/>
      <c r="J2" s="205"/>
      <c r="K2" s="1"/>
    </row>
    <row r="3" spans="2:11" ht="5.25" customHeight="1" x14ac:dyDescent="0.35">
      <c r="B3" s="1"/>
      <c r="C3" s="2"/>
      <c r="D3" s="1"/>
      <c r="E3" s="1"/>
      <c r="F3" s="1"/>
      <c r="G3" s="1"/>
      <c r="H3" s="1"/>
      <c r="I3" s="1"/>
      <c r="J3" s="3"/>
      <c r="K3" s="1"/>
    </row>
    <row r="4" spans="2:11" x14ac:dyDescent="0.35">
      <c r="B4" s="1"/>
      <c r="C4" s="2" t="s">
        <v>0</v>
      </c>
      <c r="D4" s="29">
        <f>('Budsjett lang registrering'!D4)</f>
        <v>0</v>
      </c>
      <c r="E4" s="30"/>
      <c r="F4" s="1" t="s">
        <v>1</v>
      </c>
      <c r="G4" s="176">
        <f>('Budsjett lang registrering'!G4:J4)</f>
        <v>0</v>
      </c>
      <c r="H4" s="177"/>
      <c r="I4" s="177"/>
      <c r="J4" s="178"/>
      <c r="K4" s="1"/>
    </row>
    <row r="5" spans="2:11" x14ac:dyDescent="0.35">
      <c r="B5" s="1"/>
      <c r="C5" s="41" t="s">
        <v>2</v>
      </c>
      <c r="D5" s="29">
        <f>('Budsjett lang registrering'!D5)</f>
        <v>0</v>
      </c>
      <c r="E5" s="78"/>
      <c r="F5" s="206">
        <f>'Budsjett lang registrering'!F5:H5</f>
        <v>0</v>
      </c>
      <c r="G5" s="207"/>
      <c r="H5" s="208"/>
      <c r="I5" s="30" t="s">
        <v>3</v>
      </c>
      <c r="J5" s="99"/>
      <c r="K5" s="1"/>
    </row>
    <row r="6" spans="2:11" ht="5.25" customHeight="1" x14ac:dyDescent="0.35">
      <c r="B6" s="1"/>
      <c r="C6" s="2"/>
      <c r="D6" s="1"/>
      <c r="E6" s="1"/>
      <c r="F6" s="1"/>
      <c r="G6" s="1"/>
      <c r="H6" s="1"/>
      <c r="I6" s="1"/>
      <c r="J6" s="3"/>
      <c r="K6" s="1"/>
    </row>
    <row r="7" spans="2:11" ht="15" customHeight="1" x14ac:dyDescent="0.35">
      <c r="B7" s="1"/>
      <c r="C7" s="174" t="s">
        <v>4</v>
      </c>
      <c r="D7" s="175"/>
      <c r="E7" s="206">
        <f>('Budsjett lang registrering'!E7:J7)</f>
        <v>0</v>
      </c>
      <c r="F7" s="207"/>
      <c r="G7" s="207"/>
      <c r="H7" s="207"/>
      <c r="I7" s="207"/>
      <c r="J7" s="208"/>
      <c r="K7" s="1"/>
    </row>
    <row r="8" spans="2:11" ht="5.25" customHeight="1" x14ac:dyDescent="0.35">
      <c r="B8" s="1"/>
      <c r="C8" s="41"/>
      <c r="D8" s="42"/>
      <c r="E8" s="39"/>
      <c r="F8" s="39"/>
      <c r="G8" s="39"/>
      <c r="H8" s="39"/>
      <c r="I8" s="39"/>
      <c r="J8" s="40"/>
      <c r="K8" s="1"/>
    </row>
    <row r="9" spans="2:11" ht="15" customHeight="1" x14ac:dyDescent="0.35">
      <c r="B9" s="1"/>
      <c r="C9" s="2" t="s">
        <v>5</v>
      </c>
      <c r="D9" s="206">
        <f>('Budsjett lang registrering'!D9:J9)</f>
        <v>0</v>
      </c>
      <c r="E9" s="207"/>
      <c r="F9" s="207"/>
      <c r="G9" s="207"/>
      <c r="H9" s="207"/>
      <c r="I9" s="207"/>
      <c r="J9" s="208"/>
      <c r="K9" s="1"/>
    </row>
    <row r="10" spans="2:11" x14ac:dyDescent="0.35">
      <c r="B10" s="1"/>
      <c r="C10" s="2" t="s">
        <v>6</v>
      </c>
      <c r="D10" s="197">
        <f>('Budsjett lang registrering'!D10:J11)</f>
        <v>0</v>
      </c>
      <c r="E10" s="198"/>
      <c r="F10" s="198"/>
      <c r="G10" s="198"/>
      <c r="H10" s="198"/>
      <c r="I10" s="198"/>
      <c r="J10" s="199"/>
      <c r="K10" s="1"/>
    </row>
    <row r="11" spans="2:11" x14ac:dyDescent="0.35">
      <c r="B11" s="1"/>
      <c r="C11" s="2"/>
      <c r="D11" s="200"/>
      <c r="E11" s="201"/>
      <c r="F11" s="201"/>
      <c r="G11" s="201"/>
      <c r="H11" s="201"/>
      <c r="I11" s="201"/>
      <c r="J11" s="202"/>
      <c r="K11" s="1"/>
    </row>
    <row r="12" spans="2:11" ht="5.25" customHeight="1" x14ac:dyDescent="0.35">
      <c r="B12" s="1"/>
      <c r="C12" s="4"/>
      <c r="D12" s="5"/>
      <c r="E12" s="5"/>
      <c r="F12" s="5"/>
      <c r="G12" s="5"/>
      <c r="H12" s="5"/>
      <c r="I12" s="5"/>
      <c r="J12" s="6"/>
      <c r="K12" s="1"/>
    </row>
    <row r="13" spans="2:11" s="12" customFormat="1" ht="13" x14ac:dyDescent="0.3">
      <c r="B13" s="8"/>
      <c r="C13" s="20" t="s">
        <v>7</v>
      </c>
      <c r="D13" s="7"/>
      <c r="E13" s="7"/>
      <c r="F13" s="7"/>
      <c r="G13" s="7"/>
      <c r="H13" s="7"/>
      <c r="I13" s="7"/>
      <c r="J13" s="15"/>
      <c r="K13" s="8"/>
    </row>
    <row r="14" spans="2:11" s="12" customFormat="1" ht="13" x14ac:dyDescent="0.3">
      <c r="B14" s="8"/>
      <c r="C14" s="28" t="s">
        <v>9</v>
      </c>
      <c r="D14" s="8"/>
      <c r="E14" s="8" t="s">
        <v>10</v>
      </c>
      <c r="F14" s="58" t="s">
        <v>13</v>
      </c>
      <c r="G14" s="58" t="s">
        <v>8</v>
      </c>
      <c r="H14" s="8"/>
      <c r="I14" s="46"/>
      <c r="J14" s="48" t="s">
        <v>42</v>
      </c>
      <c r="K14" s="8"/>
    </row>
    <row r="15" spans="2:11" s="12" customFormat="1" ht="13" x14ac:dyDescent="0.3">
      <c r="B15" s="8"/>
      <c r="C15" s="11" t="s">
        <v>14</v>
      </c>
      <c r="D15" s="7"/>
      <c r="E15" s="103"/>
      <c r="F15" s="108"/>
      <c r="G15" s="164">
        <f>SUM('Budsjett lang registrering'!I14*'Regnskap lang registrering'!F15)</f>
        <v>0</v>
      </c>
      <c r="H15" s="7"/>
      <c r="I15" s="31"/>
      <c r="J15" s="165">
        <f>SUM(F15+G15)</f>
        <v>0</v>
      </c>
      <c r="K15" s="8"/>
    </row>
    <row r="16" spans="2:11" s="12" customFormat="1" ht="13" x14ac:dyDescent="0.3">
      <c r="B16" s="8"/>
      <c r="C16" s="13"/>
      <c r="D16" s="43" t="s">
        <v>43</v>
      </c>
      <c r="E16" s="109">
        <f>SUM('Budsjett lang registrering'!E17)</f>
        <v>0</v>
      </c>
      <c r="F16" s="112">
        <f>SUM('Budsjett lang registrering'!G17)</f>
        <v>0</v>
      </c>
      <c r="G16" s="32"/>
      <c r="H16" s="8"/>
      <c r="I16" s="32"/>
      <c r="J16" s="35"/>
      <c r="K16" s="8"/>
    </row>
    <row r="17" spans="2:11" s="12" customFormat="1" ht="13" x14ac:dyDescent="0.3">
      <c r="B17" s="8"/>
      <c r="C17" s="22" t="s">
        <v>44</v>
      </c>
      <c r="D17" s="23"/>
      <c r="E17" s="110">
        <f>SUM(E16-E15)</f>
        <v>0</v>
      </c>
      <c r="F17" s="113">
        <f>SUM(F16-F15)</f>
        <v>0</v>
      </c>
      <c r="G17" s="34"/>
      <c r="H17" s="23"/>
      <c r="I17" s="33"/>
      <c r="J17" s="37"/>
      <c r="K17" s="8"/>
    </row>
    <row r="18" spans="2:11" s="12" customFormat="1" ht="13" x14ac:dyDescent="0.3">
      <c r="B18" s="8"/>
      <c r="C18" s="11" t="s">
        <v>16</v>
      </c>
      <c r="D18" s="7"/>
      <c r="E18" s="103"/>
      <c r="F18" s="98"/>
      <c r="G18" s="164">
        <f>SUM('Budsjett lang registrering'!I14*'Regnskap lang registrering'!F18)</f>
        <v>0</v>
      </c>
      <c r="H18" s="7"/>
      <c r="I18" s="31"/>
      <c r="J18" s="165">
        <f t="shared" ref="J18:J21" si="0">SUM(F18+G18)</f>
        <v>0</v>
      </c>
      <c r="K18" s="8"/>
    </row>
    <row r="19" spans="2:11" s="12" customFormat="1" ht="13" x14ac:dyDescent="0.3">
      <c r="B19" s="8"/>
      <c r="C19" s="13"/>
      <c r="D19" s="43" t="s">
        <v>43</v>
      </c>
      <c r="E19" s="109">
        <f>SUM('Budsjett lang registrering'!E21)</f>
        <v>0</v>
      </c>
      <c r="F19" s="112">
        <f>SUM('Budsjett lang registrering'!G21)</f>
        <v>0</v>
      </c>
      <c r="G19" s="32"/>
      <c r="H19" s="8"/>
      <c r="I19" s="32"/>
      <c r="J19" s="35"/>
      <c r="K19" s="8"/>
    </row>
    <row r="20" spans="2:11" s="12" customFormat="1" ht="13" x14ac:dyDescent="0.3">
      <c r="B20" s="8"/>
      <c r="C20" s="22" t="s">
        <v>44</v>
      </c>
      <c r="D20" s="23"/>
      <c r="E20" s="110">
        <f>SUM(E19-E18)</f>
        <v>0</v>
      </c>
      <c r="F20" s="113">
        <f>SUM(F19-F18)</f>
        <v>0</v>
      </c>
      <c r="G20" s="34"/>
      <c r="H20" s="23"/>
      <c r="I20" s="33"/>
      <c r="J20" s="37"/>
      <c r="K20" s="8"/>
    </row>
    <row r="21" spans="2:11" s="12" customFormat="1" ht="13" x14ac:dyDescent="0.3">
      <c r="B21" s="8"/>
      <c r="C21" s="11" t="s">
        <v>17</v>
      </c>
      <c r="D21" s="7"/>
      <c r="E21" s="103"/>
      <c r="F21" s="98"/>
      <c r="G21" s="164">
        <f>SUM('Budsjett lang registrering'!I14*'Regnskap lang registrering'!F21)</f>
        <v>0</v>
      </c>
      <c r="H21" s="7"/>
      <c r="I21" s="31"/>
      <c r="J21" s="47">
        <f t="shared" si="0"/>
        <v>0</v>
      </c>
      <c r="K21" s="8"/>
    </row>
    <row r="22" spans="2:11" s="12" customFormat="1" ht="13" x14ac:dyDescent="0.3">
      <c r="B22" s="8"/>
      <c r="C22" s="13"/>
      <c r="D22" s="43" t="s">
        <v>43</v>
      </c>
      <c r="E22" s="109">
        <f>SUM('Budsjett lang registrering'!E25)</f>
        <v>0</v>
      </c>
      <c r="F22" s="112">
        <f>SUM('Budsjett lang registrering'!G25)</f>
        <v>0</v>
      </c>
      <c r="G22" s="32"/>
      <c r="H22" s="8"/>
      <c r="I22" s="32"/>
      <c r="J22" s="35"/>
      <c r="K22" s="8"/>
    </row>
    <row r="23" spans="2:11" s="12" customFormat="1" ht="13" x14ac:dyDescent="0.3">
      <c r="B23" s="8"/>
      <c r="C23" s="22" t="s">
        <v>44</v>
      </c>
      <c r="D23" s="23"/>
      <c r="E23" s="110">
        <f>SUM(E22-E21)</f>
        <v>0</v>
      </c>
      <c r="F23" s="113">
        <f>SUM(F22-F21)</f>
        <v>0</v>
      </c>
      <c r="G23" s="34"/>
      <c r="H23" s="23"/>
      <c r="I23" s="33"/>
      <c r="J23" s="37"/>
      <c r="K23" s="8"/>
    </row>
    <row r="24" spans="2:11" s="12" customFormat="1" ht="13" x14ac:dyDescent="0.3">
      <c r="B24" s="8"/>
      <c r="C24" s="16" t="s">
        <v>18</v>
      </c>
      <c r="D24" s="17"/>
      <c r="E24" s="111">
        <f>SUM(E15+E18+E21)</f>
        <v>0</v>
      </c>
      <c r="F24" s="114">
        <f>SUM(F15+F18+F21)</f>
        <v>0</v>
      </c>
      <c r="G24" s="162">
        <f>SUM(G15+G18+G21)</f>
        <v>0</v>
      </c>
      <c r="H24" s="49"/>
      <c r="I24" s="50"/>
      <c r="J24" s="166">
        <f>SUM(J15+J18+J21)</f>
        <v>0</v>
      </c>
      <c r="K24" s="8"/>
    </row>
    <row r="25" spans="2:11" s="12" customFormat="1" ht="13" x14ac:dyDescent="0.3">
      <c r="B25" s="8"/>
      <c r="C25" s="51"/>
      <c r="D25" s="52" t="s">
        <v>43</v>
      </c>
      <c r="E25" s="109">
        <f>SUM('Budsjett lang registrering'!E26)</f>
        <v>0</v>
      </c>
      <c r="F25" s="115">
        <f>SUM(F16+F19+F22)</f>
        <v>0</v>
      </c>
      <c r="G25" s="54">
        <f>SUM('Budsjett lang registrering'!I26)</f>
        <v>0</v>
      </c>
      <c r="H25" s="53"/>
      <c r="I25" s="54"/>
      <c r="J25" s="167">
        <f>SUM('Budsjett lang registrering'!J26)</f>
        <v>0</v>
      </c>
      <c r="K25" s="8"/>
    </row>
    <row r="26" spans="2:11" s="12" customFormat="1" ht="13" x14ac:dyDescent="0.3">
      <c r="B26" s="8"/>
      <c r="C26" s="22" t="s">
        <v>44</v>
      </c>
      <c r="D26" s="27"/>
      <c r="E26" s="110">
        <f>SUM(E25-E24)</f>
        <v>0</v>
      </c>
      <c r="F26" s="113">
        <f>SUM(F25-F24)</f>
        <v>0</v>
      </c>
      <c r="G26" s="163">
        <f>SUM(G25-G24)</f>
        <v>0</v>
      </c>
      <c r="H26" s="25">
        <f t="shared" ref="H26:J26" si="1">SUM(H25-H24)</f>
        <v>0</v>
      </c>
      <c r="I26" s="25"/>
      <c r="J26" s="168">
        <f t="shared" si="1"/>
        <v>0</v>
      </c>
      <c r="K26" s="8"/>
    </row>
    <row r="27" spans="2:11" s="12" customFormat="1" ht="13" x14ac:dyDescent="0.3">
      <c r="B27" s="8"/>
      <c r="C27" s="8"/>
      <c r="D27" s="8"/>
      <c r="E27" s="8"/>
      <c r="F27" s="8"/>
      <c r="G27" s="8"/>
      <c r="H27" s="8"/>
      <c r="I27" s="8"/>
      <c r="J27" s="38"/>
      <c r="K27" s="8"/>
    </row>
    <row r="28" spans="2:11" s="12" customFormat="1" ht="13" x14ac:dyDescent="0.3">
      <c r="B28" s="8"/>
      <c r="C28" s="16" t="s">
        <v>19</v>
      </c>
      <c r="D28" s="18"/>
      <c r="E28" s="18"/>
      <c r="F28" s="19">
        <v>0.6</v>
      </c>
      <c r="G28" s="18" t="s">
        <v>20</v>
      </c>
      <c r="H28" s="18"/>
      <c r="I28" s="18"/>
      <c r="J28" s="166">
        <f>SUM(J24*F28)</f>
        <v>0</v>
      </c>
      <c r="K28" s="8"/>
    </row>
    <row r="29" spans="2:11" s="12" customFormat="1" ht="13" x14ac:dyDescent="0.3">
      <c r="B29" s="8"/>
      <c r="C29" s="8"/>
      <c r="D29" s="8"/>
      <c r="E29" s="8"/>
      <c r="F29" s="8"/>
      <c r="G29" s="8"/>
      <c r="H29" s="8"/>
      <c r="I29" s="8"/>
      <c r="J29" s="38"/>
      <c r="K29" s="8"/>
    </row>
    <row r="30" spans="2:11" s="12" customFormat="1" ht="13" x14ac:dyDescent="0.3">
      <c r="B30" s="8"/>
      <c r="C30" s="20" t="s">
        <v>21</v>
      </c>
      <c r="D30" s="7"/>
      <c r="E30" s="7"/>
      <c r="F30" s="7"/>
      <c r="G30" s="57" t="s">
        <v>43</v>
      </c>
      <c r="H30" s="7"/>
      <c r="I30" s="59" t="s">
        <v>44</v>
      </c>
      <c r="J30" s="63" t="s">
        <v>42</v>
      </c>
      <c r="K30" s="8"/>
    </row>
    <row r="31" spans="2:11" s="12" customFormat="1" ht="13" x14ac:dyDescent="0.3">
      <c r="B31" s="8"/>
      <c r="C31" s="13" t="s">
        <v>23</v>
      </c>
      <c r="D31" s="191"/>
      <c r="E31" s="191"/>
      <c r="F31" s="191"/>
      <c r="G31" s="44">
        <f>SUM('Budsjett lang registrering'!J31)</f>
        <v>0</v>
      </c>
      <c r="H31" s="8"/>
      <c r="I31" s="60">
        <f>SUM(G31-J31)</f>
        <v>0</v>
      </c>
      <c r="J31" s="171"/>
      <c r="K31" s="8"/>
    </row>
    <row r="32" spans="2:11" s="12" customFormat="1" ht="13" x14ac:dyDescent="0.3">
      <c r="B32" s="8"/>
      <c r="C32" s="13" t="s">
        <v>24</v>
      </c>
      <c r="D32" s="191"/>
      <c r="E32" s="191"/>
      <c r="F32" s="191"/>
      <c r="G32" s="44">
        <f>SUM('Budsjett lang registrering'!J32)</f>
        <v>0</v>
      </c>
      <c r="H32" s="8"/>
      <c r="I32" s="60">
        <f t="shared" ref="I32:I35" si="2">SUM(G32-J32)</f>
        <v>0</v>
      </c>
      <c r="J32" s="171"/>
      <c r="K32" s="8"/>
    </row>
    <row r="33" spans="2:11" s="12" customFormat="1" ht="13" x14ac:dyDescent="0.3">
      <c r="B33" s="8"/>
      <c r="C33" s="13" t="s">
        <v>25</v>
      </c>
      <c r="D33" s="191"/>
      <c r="E33" s="191"/>
      <c r="F33" s="191"/>
      <c r="G33" s="44">
        <f>SUM('Budsjett lang registrering'!J33)</f>
        <v>0</v>
      </c>
      <c r="H33" s="8"/>
      <c r="I33" s="60">
        <f t="shared" si="2"/>
        <v>0</v>
      </c>
      <c r="J33" s="171"/>
      <c r="K33" s="8"/>
    </row>
    <row r="34" spans="2:11" s="12" customFormat="1" ht="13" x14ac:dyDescent="0.3">
      <c r="B34" s="8"/>
      <c r="C34" s="13" t="s">
        <v>26</v>
      </c>
      <c r="D34" s="8"/>
      <c r="E34" s="209"/>
      <c r="F34" s="209"/>
      <c r="G34" s="44">
        <f>SUM('Budsjett lang registrering'!J34)</f>
        <v>0</v>
      </c>
      <c r="H34" s="8"/>
      <c r="I34" s="60">
        <f t="shared" si="2"/>
        <v>0</v>
      </c>
      <c r="J34" s="171"/>
      <c r="K34" s="8"/>
    </row>
    <row r="35" spans="2:11" s="12" customFormat="1" ht="13" x14ac:dyDescent="0.3">
      <c r="B35" s="8"/>
      <c r="C35" s="10" t="s">
        <v>27</v>
      </c>
      <c r="D35" s="9"/>
      <c r="E35" s="9"/>
      <c r="F35" s="9"/>
      <c r="G35" s="26">
        <f>SUM('Budsjett lang registrering'!J35)</f>
        <v>0</v>
      </c>
      <c r="H35" s="9"/>
      <c r="I35" s="61">
        <f t="shared" si="2"/>
        <v>0</v>
      </c>
      <c r="J35" s="67">
        <f>SUM(J31:J34)</f>
        <v>0</v>
      </c>
      <c r="K35" s="8"/>
    </row>
    <row r="36" spans="2:11" s="12" customFormat="1" ht="5.25" customHeight="1" x14ac:dyDescent="0.3">
      <c r="B36" s="8"/>
      <c r="C36" s="13"/>
      <c r="D36" s="8"/>
      <c r="E36" s="8"/>
      <c r="F36" s="8"/>
      <c r="G36" s="8"/>
      <c r="H36" s="8"/>
      <c r="I36" s="8"/>
      <c r="J36" s="68"/>
      <c r="K36" s="8"/>
    </row>
    <row r="37" spans="2:11" s="12" customFormat="1" ht="13" x14ac:dyDescent="0.3">
      <c r="B37" s="8"/>
      <c r="C37" s="10" t="s">
        <v>28</v>
      </c>
      <c r="D37" s="9"/>
      <c r="E37" s="9"/>
      <c r="F37" s="106" t="s">
        <v>29</v>
      </c>
      <c r="G37" s="9"/>
      <c r="H37" s="9"/>
      <c r="I37" s="9"/>
      <c r="J37" s="169">
        <f>SUM((J24+J28)*0.1)</f>
        <v>0</v>
      </c>
      <c r="K37" s="8"/>
    </row>
    <row r="38" spans="2:11" s="12" customFormat="1" ht="13" x14ac:dyDescent="0.3">
      <c r="B38" s="8"/>
      <c r="C38" s="16" t="s">
        <v>30</v>
      </c>
      <c r="D38" s="18"/>
      <c r="E38" s="18"/>
      <c r="F38" s="18"/>
      <c r="G38" s="18"/>
      <c r="H38" s="18"/>
      <c r="I38" s="18"/>
      <c r="J38" s="170">
        <f>SUM(J35+J37)</f>
        <v>0</v>
      </c>
      <c r="K38" s="8"/>
    </row>
    <row r="39" spans="2:11" s="12" customFormat="1" ht="5.25" customHeight="1" x14ac:dyDescent="0.3">
      <c r="B39" s="8"/>
      <c r="C39" s="8"/>
      <c r="D39" s="8"/>
      <c r="E39" s="8"/>
      <c r="F39" s="8"/>
      <c r="G39" s="8"/>
      <c r="H39" s="8"/>
      <c r="I39" s="8"/>
      <c r="J39" s="70"/>
      <c r="K39" s="8"/>
    </row>
    <row r="40" spans="2:11" s="12" customFormat="1" ht="13" x14ac:dyDescent="0.3">
      <c r="B40" s="8"/>
      <c r="C40" s="20" t="s">
        <v>31</v>
      </c>
      <c r="D40" s="7"/>
      <c r="E40" s="7"/>
      <c r="F40" s="7"/>
      <c r="G40" s="57" t="s">
        <v>43</v>
      </c>
      <c r="H40" s="7"/>
      <c r="I40" s="59" t="s">
        <v>44</v>
      </c>
      <c r="J40" s="71" t="s">
        <v>42</v>
      </c>
      <c r="K40" s="8"/>
    </row>
    <row r="41" spans="2:11" s="12" customFormat="1" ht="13" x14ac:dyDescent="0.3">
      <c r="B41" s="8"/>
      <c r="C41" s="13" t="s">
        <v>32</v>
      </c>
      <c r="D41" s="8"/>
      <c r="E41" s="8"/>
      <c r="F41" s="45"/>
      <c r="G41" s="157">
        <f>SUM('Budsjett lang registrering'!J41)</f>
        <v>0</v>
      </c>
      <c r="H41" s="43"/>
      <c r="I41" s="159">
        <f>SUM(G41-J41)</f>
        <v>0</v>
      </c>
      <c r="J41" s="171"/>
      <c r="K41" s="8"/>
    </row>
    <row r="42" spans="2:11" s="12" customFormat="1" ht="13" x14ac:dyDescent="0.3">
      <c r="B42" s="8"/>
      <c r="C42" s="13" t="s">
        <v>33</v>
      </c>
      <c r="D42" s="8"/>
      <c r="E42" s="8"/>
      <c r="F42" s="8"/>
      <c r="G42" s="157">
        <f>SUM('Budsjett lang registrering'!J42)</f>
        <v>0</v>
      </c>
      <c r="H42" s="43"/>
      <c r="I42" s="159">
        <f t="shared" ref="I42" si="3">SUM(G42-J42)</f>
        <v>0</v>
      </c>
      <c r="J42" s="171"/>
      <c r="K42" s="8"/>
    </row>
    <row r="43" spans="2:11" s="12" customFormat="1" ht="13" x14ac:dyDescent="0.3">
      <c r="B43" s="8"/>
      <c r="C43" s="22" t="s">
        <v>15</v>
      </c>
      <c r="D43" s="23"/>
      <c r="E43" s="23"/>
      <c r="F43" s="23"/>
      <c r="G43" s="158">
        <f>SUM(G41:G42)</f>
        <v>0</v>
      </c>
      <c r="H43" s="23"/>
      <c r="I43" s="158">
        <f>SUM(I41:I42)</f>
        <v>0</v>
      </c>
      <c r="J43" s="168">
        <f>SUM(J41:J42)</f>
        <v>0</v>
      </c>
      <c r="K43" s="8"/>
    </row>
    <row r="44" spans="2:11" s="12" customFormat="1" ht="13" x14ac:dyDescent="0.3">
      <c r="B44" s="8"/>
      <c r="C44" s="11" t="s">
        <v>34</v>
      </c>
      <c r="D44" s="7"/>
      <c r="E44" s="7" t="s">
        <v>22</v>
      </c>
      <c r="F44" s="7"/>
      <c r="G44" s="64" t="s">
        <v>43</v>
      </c>
      <c r="H44" s="8"/>
      <c r="I44" s="24" t="s">
        <v>44</v>
      </c>
      <c r="J44" s="72"/>
      <c r="K44" s="8"/>
    </row>
    <row r="45" spans="2:11" s="12" customFormat="1" ht="13" x14ac:dyDescent="0.3">
      <c r="B45" s="8"/>
      <c r="C45" s="13" t="s">
        <v>35</v>
      </c>
      <c r="D45" s="8"/>
      <c r="E45" s="95"/>
      <c r="F45" s="8"/>
      <c r="G45" s="44">
        <f>SUM('Budsjett lang registrering'!J45)</f>
        <v>0</v>
      </c>
      <c r="H45" s="45"/>
      <c r="I45" s="44">
        <f>SUM(G45-J45)</f>
        <v>0</v>
      </c>
      <c r="J45" s="98"/>
      <c r="K45" s="8"/>
    </row>
    <row r="46" spans="2:11" s="12" customFormat="1" ht="13" x14ac:dyDescent="0.3">
      <c r="B46" s="8"/>
      <c r="C46" s="13" t="s">
        <v>36</v>
      </c>
      <c r="D46" s="191"/>
      <c r="E46" s="191"/>
      <c r="F46" s="191"/>
      <c r="G46" s="73">
        <f>SUM('Budsjett lang registrering'!J46)</f>
        <v>0</v>
      </c>
      <c r="H46" s="73"/>
      <c r="I46" s="44">
        <f>SUM(G46-J46)</f>
        <v>0</v>
      </c>
      <c r="J46" s="98"/>
      <c r="K46" s="8"/>
    </row>
    <row r="47" spans="2:11" s="12" customFormat="1" ht="13" x14ac:dyDescent="0.3">
      <c r="B47" s="8"/>
      <c r="C47" s="22" t="s">
        <v>37</v>
      </c>
      <c r="D47" s="27"/>
      <c r="E47" s="27"/>
      <c r="F47" s="27"/>
      <c r="G47" s="26">
        <f>SUM(G45:G46)</f>
        <v>0</v>
      </c>
      <c r="H47" s="26"/>
      <c r="I47" s="26">
        <f>SUM(I45:I46)</f>
        <v>0</v>
      </c>
      <c r="J47" s="55">
        <f>SUM(J45:J46)</f>
        <v>0</v>
      </c>
      <c r="K47" s="8"/>
    </row>
    <row r="48" spans="2:11" s="12" customFormat="1" ht="13" x14ac:dyDescent="0.3">
      <c r="B48" s="8"/>
      <c r="C48" s="21" t="s">
        <v>45</v>
      </c>
      <c r="D48" s="18"/>
      <c r="E48" s="18"/>
      <c r="F48" s="18"/>
      <c r="G48" s="62">
        <f>SUM('Budsjett lang registrering'!J48)</f>
        <v>0</v>
      </c>
      <c r="H48" s="62"/>
      <c r="I48" s="62">
        <f>SUM(G48-J48)</f>
        <v>0</v>
      </c>
      <c r="J48" s="98"/>
      <c r="K48" s="8"/>
    </row>
    <row r="49" spans="2:11" s="12" customFormat="1" ht="13" x14ac:dyDescent="0.3">
      <c r="B49" s="8"/>
      <c r="C49" s="16" t="s">
        <v>39</v>
      </c>
      <c r="D49" s="18"/>
      <c r="E49" s="18"/>
      <c r="F49" s="18"/>
      <c r="G49" s="18"/>
      <c r="H49" s="18"/>
      <c r="I49" s="18"/>
      <c r="J49" s="69">
        <f>SUM(J43+J47+J48)</f>
        <v>0</v>
      </c>
      <c r="K49" s="8"/>
    </row>
    <row r="50" spans="2:11" s="12" customFormat="1" ht="13" x14ac:dyDescent="0.3">
      <c r="B50" s="8"/>
      <c r="C50" s="8"/>
      <c r="D50" s="8"/>
      <c r="E50" s="8"/>
      <c r="F50" s="8"/>
      <c r="G50" s="8"/>
      <c r="H50" s="8"/>
      <c r="I50" s="8"/>
      <c r="J50" s="38"/>
      <c r="K50" s="8"/>
    </row>
    <row r="51" spans="2:11" s="12" customFormat="1" ht="13" x14ac:dyDescent="0.3">
      <c r="B51" s="8"/>
      <c r="C51" s="11" t="s">
        <v>40</v>
      </c>
      <c r="D51" s="7"/>
      <c r="E51" s="7"/>
      <c r="F51" s="7"/>
      <c r="G51" s="7"/>
      <c r="H51" s="7"/>
      <c r="I51" s="7"/>
      <c r="J51" s="36"/>
      <c r="K51" s="8"/>
    </row>
    <row r="52" spans="2:11" s="12" customFormat="1" ht="13" x14ac:dyDescent="0.3">
      <c r="B52" s="8"/>
      <c r="C52" s="194">
        <f>('Budsjett lang registrering'!C52:E52)</f>
        <v>0</v>
      </c>
      <c r="D52" s="195"/>
      <c r="E52" s="196"/>
      <c r="F52" s="93"/>
      <c r="G52" s="26">
        <f>SUM('Budsjett lang registrering'!J52)</f>
        <v>0</v>
      </c>
      <c r="H52" s="27"/>
      <c r="I52" s="26">
        <f>SUM(G52-J52)</f>
        <v>0</v>
      </c>
      <c r="J52" s="172">
        <f>SUM(J24*F52)</f>
        <v>0</v>
      </c>
      <c r="K52" s="8"/>
    </row>
    <row r="53" spans="2:11" s="12" customFormat="1" ht="13" x14ac:dyDescent="0.3">
      <c r="B53" s="8"/>
      <c r="C53" s="8"/>
      <c r="D53" s="8"/>
      <c r="E53" s="8"/>
      <c r="F53" s="8"/>
      <c r="G53" s="43" t="s">
        <v>46</v>
      </c>
      <c r="H53" s="8"/>
      <c r="I53" s="24" t="s">
        <v>44</v>
      </c>
      <c r="J53" s="38"/>
      <c r="K53" s="8"/>
    </row>
    <row r="54" spans="2:11" s="12" customFormat="1" ht="13.5" thickBot="1" x14ac:dyDescent="0.35">
      <c r="B54" s="8"/>
      <c r="C54" s="14" t="s">
        <v>47</v>
      </c>
      <c r="D54" s="8"/>
      <c r="E54" s="8"/>
      <c r="F54" s="8"/>
      <c r="G54" s="160">
        <f>SUM('Budsjett lang registrering'!J54)</f>
        <v>0</v>
      </c>
      <c r="H54" s="8"/>
      <c r="I54" s="161">
        <f>SUM(G54-J54)</f>
        <v>0</v>
      </c>
      <c r="J54" s="173">
        <f>SUM(J24+J28+J38+J49+J52)</f>
        <v>0</v>
      </c>
      <c r="K54" s="8"/>
    </row>
    <row r="55" spans="2:11" s="12" customFormat="1" ht="13.5" thickTop="1" x14ac:dyDescent="0.3">
      <c r="B55" s="8"/>
      <c r="C55" s="8"/>
      <c r="D55" s="8"/>
      <c r="E55" s="8"/>
      <c r="F55" s="8"/>
      <c r="G55" s="8"/>
      <c r="H55" s="8"/>
      <c r="I55" s="8"/>
      <c r="J55" s="8"/>
      <c r="K55" s="8"/>
    </row>
    <row r="58" spans="2:11" x14ac:dyDescent="0.35">
      <c r="C58" s="12"/>
    </row>
  </sheetData>
  <sheetProtection algorithmName="SHA-512" hashValue="pktqyWA+kaQcSlQj1tl4w9NZ3NXg3iDreL11iuMj6w93UDcBjNx41ZdWEbfNmV3b/zeTcJhn5L+tL9zGJidKwQ==" saltValue="S1bvfj3WNM29wRJHc+oQXA==" spinCount="100000" sheet="1" objects="1" scenarios="1" selectLockedCells="1"/>
  <mergeCells count="13">
    <mergeCell ref="C52:E52"/>
    <mergeCell ref="D10:J11"/>
    <mergeCell ref="C2:J2"/>
    <mergeCell ref="G4:J4"/>
    <mergeCell ref="C7:D7"/>
    <mergeCell ref="E7:J7"/>
    <mergeCell ref="D9:J9"/>
    <mergeCell ref="D31:F31"/>
    <mergeCell ref="D32:F32"/>
    <mergeCell ref="D33:F33"/>
    <mergeCell ref="E34:F34"/>
    <mergeCell ref="D46:F46"/>
    <mergeCell ref="F5:H5"/>
  </mergeCells>
  <pageMargins left="0.7" right="0.7" top="0.75" bottom="0.75" header="0.3" footer="0.3"/>
  <pageSetup paperSize="9" scale="87" fitToHeight="0" orientation="portrait" r:id="rId1"/>
  <headerFooter>
    <oddHeader>&amp;C&amp;"+,Normal"&amp;18Regnskap oppsummering arkeologisk registrering</oddHeader>
  </headerFooter>
  <ignoredErrors>
    <ignoredError sqref="F37" numberStoredAsText="1"/>
    <ignoredError sqref="G4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4"/>
  <sheetViews>
    <sheetView view="pageLayout" topLeftCell="B1" zoomScaleNormal="100" workbookViewId="0">
      <selection activeCell="E15" sqref="E15"/>
    </sheetView>
  </sheetViews>
  <sheetFormatPr baseColWidth="10" defaultColWidth="11.453125" defaultRowHeight="14.5" x14ac:dyDescent="0.35"/>
  <cols>
    <col min="1" max="1" width="1.26953125" hidden="1" customWidth="1"/>
    <col min="2" max="2" width="4.1796875" customWidth="1"/>
    <col min="4" max="4" width="12.453125" customWidth="1"/>
    <col min="5" max="5" width="4.54296875" customWidth="1"/>
    <col min="6" max="6" width="12" customWidth="1"/>
    <col min="7" max="7" width="10.54296875" customWidth="1"/>
    <col min="8" max="8" width="2.453125" customWidth="1"/>
    <col min="9" max="9" width="12.7265625" customWidth="1"/>
    <col min="10" max="10" width="13.26953125" customWidth="1"/>
    <col min="11" max="11" width="3.54296875" customWidth="1"/>
  </cols>
  <sheetData>
    <row r="1" spans="2:11" x14ac:dyDescent="0.3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ht="21" x14ac:dyDescent="0.5">
      <c r="B2" s="1"/>
      <c r="C2" s="182"/>
      <c r="D2" s="183"/>
      <c r="E2" s="183"/>
      <c r="F2" s="183"/>
      <c r="G2" s="183"/>
      <c r="H2" s="183"/>
      <c r="I2" s="183"/>
      <c r="J2" s="184"/>
      <c r="K2" s="1"/>
    </row>
    <row r="3" spans="2:11" ht="5.25" customHeight="1" x14ac:dyDescent="0.35">
      <c r="B3" s="1"/>
      <c r="C3" s="2"/>
      <c r="D3" s="1"/>
      <c r="E3" s="1"/>
      <c r="F3" s="1"/>
      <c r="G3" s="1"/>
      <c r="H3" s="1"/>
      <c r="I3" s="1"/>
      <c r="J3" s="3"/>
      <c r="K3" s="1"/>
    </row>
    <row r="4" spans="2:11" x14ac:dyDescent="0.35">
      <c r="B4" s="1"/>
      <c r="C4" s="2" t="s">
        <v>0</v>
      </c>
      <c r="D4" s="100"/>
      <c r="E4" s="30"/>
      <c r="F4" s="1" t="s">
        <v>1</v>
      </c>
      <c r="G4" s="176"/>
      <c r="H4" s="177"/>
      <c r="I4" s="177"/>
      <c r="J4" s="178"/>
      <c r="K4" s="1"/>
    </row>
    <row r="5" spans="2:11" x14ac:dyDescent="0.35">
      <c r="B5" s="1"/>
      <c r="C5" s="41" t="s">
        <v>2</v>
      </c>
      <c r="D5" s="100"/>
      <c r="E5" s="78"/>
      <c r="F5" s="176"/>
      <c r="G5" s="177"/>
      <c r="H5" s="178"/>
      <c r="I5" s="30" t="s">
        <v>3</v>
      </c>
      <c r="J5" s="99"/>
      <c r="K5" s="1"/>
    </row>
    <row r="6" spans="2:11" ht="5.25" customHeight="1" x14ac:dyDescent="0.35">
      <c r="B6" s="1"/>
      <c r="C6" s="2"/>
      <c r="D6" s="1"/>
      <c r="E6" s="1"/>
      <c r="F6" s="1"/>
      <c r="G6" s="1"/>
      <c r="H6" s="1"/>
      <c r="I6" s="1"/>
      <c r="J6" s="3"/>
      <c r="K6" s="1"/>
    </row>
    <row r="7" spans="2:11" ht="15" customHeight="1" x14ac:dyDescent="0.35">
      <c r="B7" s="1"/>
      <c r="C7" s="174" t="s">
        <v>4</v>
      </c>
      <c r="D7" s="175"/>
      <c r="E7" s="176"/>
      <c r="F7" s="177"/>
      <c r="G7" s="177"/>
      <c r="H7" s="177"/>
      <c r="I7" s="177"/>
      <c r="J7" s="178"/>
      <c r="K7" s="1"/>
    </row>
    <row r="8" spans="2:11" ht="5.25" customHeight="1" x14ac:dyDescent="0.35">
      <c r="B8" s="1"/>
      <c r="C8" s="41"/>
      <c r="D8" s="42"/>
      <c r="E8" s="39"/>
      <c r="F8" s="39"/>
      <c r="G8" s="39"/>
      <c r="H8" s="39"/>
      <c r="I8" s="39"/>
      <c r="J8" s="40"/>
      <c r="K8" s="1"/>
    </row>
    <row r="9" spans="2:11" ht="15" customHeight="1" x14ac:dyDescent="0.35">
      <c r="B9" s="1"/>
      <c r="C9" s="2" t="s">
        <v>5</v>
      </c>
      <c r="D9" s="176"/>
      <c r="E9" s="177"/>
      <c r="F9" s="177"/>
      <c r="G9" s="177"/>
      <c r="H9" s="177"/>
      <c r="I9" s="177"/>
      <c r="J9" s="178"/>
      <c r="K9" s="1"/>
    </row>
    <row r="10" spans="2:11" x14ac:dyDescent="0.35">
      <c r="B10" s="1"/>
      <c r="C10" s="2" t="s">
        <v>6</v>
      </c>
      <c r="D10" s="185"/>
      <c r="E10" s="186"/>
      <c r="F10" s="186"/>
      <c r="G10" s="186"/>
      <c r="H10" s="186"/>
      <c r="I10" s="186"/>
      <c r="J10" s="187"/>
      <c r="K10" s="1"/>
    </row>
    <row r="11" spans="2:11" x14ac:dyDescent="0.35">
      <c r="B11" s="1"/>
      <c r="C11" s="2"/>
      <c r="D11" s="188"/>
      <c r="E11" s="189"/>
      <c r="F11" s="189"/>
      <c r="G11" s="189"/>
      <c r="H11" s="189"/>
      <c r="I11" s="189"/>
      <c r="J11" s="190"/>
      <c r="K11" s="1"/>
    </row>
    <row r="12" spans="2:11" ht="5.25" customHeight="1" x14ac:dyDescent="0.35">
      <c r="B12" s="1"/>
      <c r="C12" s="4"/>
      <c r="D12" s="5"/>
      <c r="E12" s="5"/>
      <c r="F12" s="5"/>
      <c r="G12" s="5"/>
      <c r="H12" s="5"/>
      <c r="I12" s="5"/>
      <c r="J12" s="6"/>
      <c r="K12" s="1"/>
    </row>
    <row r="13" spans="2:11" s="12" customFormat="1" ht="13" x14ac:dyDescent="0.3">
      <c r="B13" s="8"/>
      <c r="C13" s="20" t="s">
        <v>48</v>
      </c>
      <c r="D13" s="7"/>
      <c r="E13" s="7"/>
      <c r="F13" s="7"/>
      <c r="G13" s="7"/>
      <c r="H13" s="7"/>
      <c r="I13" s="7"/>
      <c r="J13" s="15"/>
      <c r="K13" s="8"/>
    </row>
    <row r="14" spans="2:11" s="12" customFormat="1" ht="13" x14ac:dyDescent="0.3">
      <c r="B14" s="8"/>
      <c r="C14" s="28"/>
      <c r="D14" s="8"/>
      <c r="E14" s="8" t="s">
        <v>10</v>
      </c>
      <c r="F14" s="8"/>
      <c r="G14" s="58" t="s">
        <v>11</v>
      </c>
      <c r="H14" s="8"/>
      <c r="I14" s="119"/>
      <c r="J14" s="48" t="s">
        <v>13</v>
      </c>
      <c r="K14" s="8"/>
    </row>
    <row r="15" spans="2:11" s="12" customFormat="1" ht="13" x14ac:dyDescent="0.3">
      <c r="B15" s="8"/>
      <c r="C15" s="11" t="s">
        <v>14</v>
      </c>
      <c r="D15" s="7"/>
      <c r="E15" s="153"/>
      <c r="F15" s="79"/>
      <c r="G15" s="79">
        <v>1091</v>
      </c>
      <c r="H15" s="7"/>
      <c r="I15" s="80"/>
      <c r="J15" s="81">
        <f>SUM(E15*G15)</f>
        <v>0</v>
      </c>
      <c r="K15" s="8"/>
    </row>
    <row r="16" spans="2:11" s="12" customFormat="1" ht="13" x14ac:dyDescent="0.3">
      <c r="B16" s="8"/>
      <c r="C16" s="11" t="s">
        <v>49</v>
      </c>
      <c r="D16" s="7"/>
      <c r="E16" s="154"/>
      <c r="F16" s="79"/>
      <c r="G16" s="79">
        <v>1091</v>
      </c>
      <c r="H16" s="7"/>
      <c r="I16" s="79"/>
      <c r="J16" s="81">
        <f t="shared" ref="J16:J18" si="0">SUM(E16*G16)</f>
        <v>0</v>
      </c>
      <c r="K16" s="8"/>
    </row>
    <row r="17" spans="2:11" s="12" customFormat="1" ht="13" x14ac:dyDescent="0.3">
      <c r="B17" s="8"/>
      <c r="C17" s="10" t="s">
        <v>50</v>
      </c>
      <c r="D17" s="9"/>
      <c r="E17" s="154"/>
      <c r="F17" s="116"/>
      <c r="G17" s="116">
        <v>1456</v>
      </c>
      <c r="H17" s="9"/>
      <c r="I17" s="116"/>
      <c r="J17" s="87">
        <f t="shared" si="0"/>
        <v>0</v>
      </c>
      <c r="K17" s="8"/>
    </row>
    <row r="18" spans="2:11" s="12" customFormat="1" ht="13" x14ac:dyDescent="0.3">
      <c r="B18" s="8"/>
      <c r="C18" s="10" t="s">
        <v>17</v>
      </c>
      <c r="D18" s="9"/>
      <c r="E18" s="155"/>
      <c r="F18" s="116"/>
      <c r="G18" s="116">
        <v>1091</v>
      </c>
      <c r="H18" s="9"/>
      <c r="I18" s="116"/>
      <c r="J18" s="87">
        <f t="shared" si="0"/>
        <v>0</v>
      </c>
      <c r="K18" s="8"/>
    </row>
    <row r="19" spans="2:11" s="12" customFormat="1" ht="13" x14ac:dyDescent="0.3">
      <c r="B19" s="8"/>
      <c r="C19" s="104" t="s">
        <v>51</v>
      </c>
      <c r="D19" s="27"/>
      <c r="E19" s="27">
        <f>SUM(E15:E18)</f>
        <v>0</v>
      </c>
      <c r="F19" s="27"/>
      <c r="G19" s="83"/>
      <c r="H19" s="86"/>
      <c r="I19" s="83"/>
      <c r="J19" s="105">
        <f>SUM(J15:J18)</f>
        <v>0</v>
      </c>
      <c r="K19" s="8"/>
    </row>
    <row r="20" spans="2:11" s="12" customFormat="1" ht="13" x14ac:dyDescent="0.3">
      <c r="B20" s="8"/>
      <c r="C20" s="8"/>
      <c r="D20" s="8"/>
      <c r="E20" s="8"/>
      <c r="F20" s="8"/>
      <c r="G20" s="8"/>
      <c r="H20" s="8"/>
      <c r="I20" s="8"/>
      <c r="J20" s="38"/>
      <c r="K20" s="8"/>
    </row>
    <row r="21" spans="2:11" s="12" customFormat="1" ht="13" x14ac:dyDescent="0.3">
      <c r="B21" s="8"/>
      <c r="C21" s="20" t="s">
        <v>52</v>
      </c>
      <c r="D21" s="7"/>
      <c r="E21" s="7"/>
      <c r="F21" s="7"/>
      <c r="G21" s="7"/>
      <c r="H21" s="7"/>
      <c r="I21" s="7"/>
      <c r="J21" s="36"/>
      <c r="K21" s="8"/>
    </row>
    <row r="22" spans="2:11" s="12" customFormat="1" ht="13" x14ac:dyDescent="0.3">
      <c r="B22" s="8"/>
      <c r="C22" s="13" t="s">
        <v>25</v>
      </c>
      <c r="D22" s="8"/>
      <c r="E22" s="191"/>
      <c r="F22" s="191"/>
      <c r="G22" s="191"/>
      <c r="H22" s="191"/>
      <c r="I22" s="191"/>
      <c r="J22" s="94"/>
      <c r="K22" s="8"/>
    </row>
    <row r="23" spans="2:11" s="12" customFormat="1" ht="13" x14ac:dyDescent="0.3">
      <c r="B23" s="8"/>
      <c r="C23" s="13" t="s">
        <v>26</v>
      </c>
      <c r="D23" s="8"/>
      <c r="E23" s="191"/>
      <c r="F23" s="191"/>
      <c r="G23" s="191"/>
      <c r="H23" s="191"/>
      <c r="I23" s="191"/>
      <c r="J23" s="94"/>
      <c r="K23" s="8"/>
    </row>
    <row r="24" spans="2:11" s="12" customFormat="1" ht="13" x14ac:dyDescent="0.3">
      <c r="B24" s="8"/>
      <c r="C24" s="118" t="s">
        <v>53</v>
      </c>
      <c r="D24" s="9"/>
      <c r="E24" s="9"/>
      <c r="F24" s="9"/>
      <c r="G24" s="9"/>
      <c r="H24" s="9"/>
      <c r="I24" s="9"/>
      <c r="J24" s="117">
        <f>SUM(J22:J23)</f>
        <v>0</v>
      </c>
      <c r="K24" s="8"/>
    </row>
    <row r="25" spans="2:11" s="12" customFormat="1" ht="5.25" customHeight="1" x14ac:dyDescent="0.3">
      <c r="B25" s="8"/>
      <c r="C25" s="8"/>
      <c r="D25" s="8"/>
      <c r="E25" s="8"/>
      <c r="F25" s="8"/>
      <c r="G25" s="8"/>
      <c r="H25" s="8"/>
      <c r="I25" s="8"/>
      <c r="J25" s="38"/>
      <c r="K25" s="8"/>
    </row>
    <row r="26" spans="2:11" s="12" customFormat="1" ht="13" x14ac:dyDescent="0.3">
      <c r="B26" s="8"/>
      <c r="C26" s="20" t="s">
        <v>31</v>
      </c>
      <c r="D26" s="7"/>
      <c r="E26" s="7"/>
      <c r="F26" s="7"/>
      <c r="G26" s="7"/>
      <c r="H26" s="7"/>
      <c r="I26" s="7"/>
      <c r="J26" s="36"/>
      <c r="K26" s="8"/>
    </row>
    <row r="27" spans="2:11" s="12" customFormat="1" ht="13" x14ac:dyDescent="0.3">
      <c r="B27" s="8"/>
      <c r="C27" s="13" t="s">
        <v>32</v>
      </c>
      <c r="D27" s="8"/>
      <c r="E27" s="191"/>
      <c r="F27" s="191"/>
      <c r="G27" s="191"/>
      <c r="H27" s="191"/>
      <c r="I27" s="191"/>
      <c r="J27" s="94"/>
      <c r="K27" s="8"/>
    </row>
    <row r="28" spans="2:11" s="12" customFormat="1" ht="13" x14ac:dyDescent="0.3">
      <c r="B28" s="8"/>
      <c r="C28" s="13" t="s">
        <v>33</v>
      </c>
      <c r="D28" s="8"/>
      <c r="E28" s="179"/>
      <c r="F28" s="180"/>
      <c r="G28" s="180"/>
      <c r="H28" s="180"/>
      <c r="I28" s="181"/>
      <c r="J28" s="94"/>
      <c r="K28" s="8"/>
    </row>
    <row r="29" spans="2:11" s="12" customFormat="1" ht="13" x14ac:dyDescent="0.3">
      <c r="B29" s="8"/>
      <c r="C29" s="22" t="s">
        <v>15</v>
      </c>
      <c r="D29" s="27"/>
      <c r="E29" s="27"/>
      <c r="F29" s="27"/>
      <c r="G29" s="27"/>
      <c r="H29" s="27"/>
      <c r="I29" s="27"/>
      <c r="J29" s="84">
        <f>SUM(J27:J28)</f>
        <v>0</v>
      </c>
      <c r="K29" s="8"/>
    </row>
    <row r="30" spans="2:11" s="12" customFormat="1" ht="13" x14ac:dyDescent="0.3">
      <c r="B30" s="8"/>
      <c r="C30" s="11" t="s">
        <v>34</v>
      </c>
      <c r="D30" s="7"/>
      <c r="E30" s="7"/>
      <c r="F30" s="7"/>
      <c r="G30" s="7"/>
      <c r="H30" s="7"/>
      <c r="I30" s="7"/>
      <c r="J30" s="36"/>
      <c r="K30" s="8"/>
    </row>
    <row r="31" spans="2:11" s="12" customFormat="1" ht="13" x14ac:dyDescent="0.3">
      <c r="B31" s="8"/>
      <c r="C31" s="13" t="s">
        <v>35</v>
      </c>
      <c r="D31" s="8"/>
      <c r="E31" s="179"/>
      <c r="F31" s="180"/>
      <c r="G31" s="180"/>
      <c r="H31" s="180"/>
      <c r="I31" s="181"/>
      <c r="J31" s="94"/>
      <c r="K31" s="8"/>
    </row>
    <row r="32" spans="2:11" s="12" customFormat="1" ht="13" x14ac:dyDescent="0.3">
      <c r="B32" s="8"/>
      <c r="C32" s="13" t="s">
        <v>36</v>
      </c>
      <c r="D32" s="102"/>
      <c r="E32" s="179"/>
      <c r="F32" s="180"/>
      <c r="G32" s="180"/>
      <c r="H32" s="180"/>
      <c r="I32" s="181"/>
      <c r="J32" s="94"/>
      <c r="K32" s="8"/>
    </row>
    <row r="33" spans="2:11" s="12" customFormat="1" ht="13" x14ac:dyDescent="0.3">
      <c r="B33" s="8"/>
      <c r="C33" s="22" t="s">
        <v>37</v>
      </c>
      <c r="D33" s="27"/>
      <c r="E33" s="27"/>
      <c r="F33" s="27"/>
      <c r="G33" s="27"/>
      <c r="H33" s="27"/>
      <c r="I33" s="27"/>
      <c r="J33" s="84">
        <f>SUM(J31:J32)</f>
        <v>0</v>
      </c>
      <c r="K33" s="8"/>
    </row>
    <row r="34" spans="2:11" s="12" customFormat="1" ht="13" x14ac:dyDescent="0.3">
      <c r="B34" s="8"/>
      <c r="C34" s="21" t="s">
        <v>45</v>
      </c>
      <c r="D34" s="18"/>
      <c r="E34" s="179"/>
      <c r="F34" s="180"/>
      <c r="G34" s="180"/>
      <c r="H34" s="180"/>
      <c r="I34" s="181"/>
      <c r="J34" s="94"/>
      <c r="K34" s="8"/>
    </row>
    <row r="35" spans="2:11" s="12" customFormat="1" ht="13" x14ac:dyDescent="0.3">
      <c r="B35" s="8"/>
      <c r="C35" s="16" t="s">
        <v>39</v>
      </c>
      <c r="D35" s="18"/>
      <c r="E35" s="18"/>
      <c r="F35" s="18"/>
      <c r="G35" s="18"/>
      <c r="H35" s="18"/>
      <c r="I35" s="18"/>
      <c r="J35" s="88">
        <f>SUM(J29+J33+J34)</f>
        <v>0</v>
      </c>
      <c r="K35" s="8"/>
    </row>
    <row r="36" spans="2:11" s="12" customFormat="1" ht="13" x14ac:dyDescent="0.3">
      <c r="B36" s="8"/>
      <c r="C36" s="8"/>
      <c r="D36" s="8"/>
      <c r="E36" s="8"/>
      <c r="F36" s="8"/>
      <c r="G36" s="8"/>
      <c r="H36" s="8"/>
      <c r="I36" s="8"/>
      <c r="J36" s="38"/>
      <c r="K36" s="8"/>
    </row>
    <row r="37" spans="2:11" s="12" customFormat="1" ht="13" x14ac:dyDescent="0.3">
      <c r="B37" s="8"/>
      <c r="C37" s="11" t="s">
        <v>40</v>
      </c>
      <c r="D37" s="7"/>
      <c r="E37" s="7"/>
      <c r="F37" s="7"/>
      <c r="G37" s="7"/>
      <c r="H37" s="7"/>
      <c r="I37" s="7"/>
      <c r="J37" s="36"/>
      <c r="K37" s="8"/>
    </row>
    <row r="38" spans="2:11" s="12" customFormat="1" ht="13" x14ac:dyDescent="0.3">
      <c r="B38" s="8"/>
      <c r="C38" s="179"/>
      <c r="D38" s="180"/>
      <c r="E38" s="181"/>
      <c r="F38" s="9"/>
      <c r="G38" s="93"/>
      <c r="H38" s="9"/>
      <c r="I38" s="9"/>
      <c r="J38" s="91">
        <f>SUM(J19*G38)</f>
        <v>0</v>
      </c>
      <c r="K38" s="8"/>
    </row>
    <row r="39" spans="2:11" s="12" customFormat="1" ht="13" x14ac:dyDescent="0.3">
      <c r="B39" s="8"/>
      <c r="C39" s="8"/>
      <c r="D39" s="8"/>
      <c r="E39" s="8"/>
      <c r="F39" s="8"/>
      <c r="G39" s="8"/>
      <c r="H39" s="8"/>
      <c r="I39" s="8"/>
      <c r="J39" s="38"/>
      <c r="K39" s="8"/>
    </row>
    <row r="40" spans="2:11" s="12" customFormat="1" ht="13.5" thickBot="1" x14ac:dyDescent="0.35">
      <c r="B40" s="8"/>
      <c r="C40" s="14" t="s">
        <v>41</v>
      </c>
      <c r="D40" s="8"/>
      <c r="E40" s="8"/>
      <c r="F40" s="8"/>
      <c r="G40" s="8"/>
      <c r="H40" s="8"/>
      <c r="I40" s="8"/>
      <c r="J40" s="92">
        <f>SUM(J19+J24+J35+J38)</f>
        <v>0</v>
      </c>
      <c r="K40" s="8"/>
    </row>
    <row r="41" spans="2:11" s="12" customFormat="1" ht="13.5" thickTop="1" x14ac:dyDescent="0.3">
      <c r="B41" s="8"/>
      <c r="C41" s="8"/>
      <c r="D41" s="8"/>
      <c r="E41" s="8"/>
      <c r="F41" s="8"/>
      <c r="G41" s="8"/>
      <c r="H41" s="8"/>
      <c r="I41" s="8"/>
      <c r="J41" s="8"/>
      <c r="K41" s="8"/>
    </row>
    <row r="44" spans="2:11" x14ac:dyDescent="0.35">
      <c r="C44" s="12"/>
    </row>
  </sheetData>
  <sheetProtection algorithmName="SHA-512" hashValue="rbN5XbiohCpa33vi+bBZUeeVCPi/2VgTxnpJWoM7A8pYAPWQ4N6CCru5I5AOzCloMQPa9thmXO6o5S1c9pQNCw==" saltValue="SmsVnI1oM5TG+BSOe0Oc3w==" spinCount="100000" sheet="1" objects="1" scenarios="1" selectLockedCells="1"/>
  <mergeCells count="15">
    <mergeCell ref="C38:E38"/>
    <mergeCell ref="C2:J2"/>
    <mergeCell ref="G4:J4"/>
    <mergeCell ref="C7:D7"/>
    <mergeCell ref="E7:J7"/>
    <mergeCell ref="D9:J9"/>
    <mergeCell ref="D10:J11"/>
    <mergeCell ref="E27:I27"/>
    <mergeCell ref="E22:I22"/>
    <mergeCell ref="E23:I23"/>
    <mergeCell ref="E28:I28"/>
    <mergeCell ref="E32:I32"/>
    <mergeCell ref="E34:I34"/>
    <mergeCell ref="F5:H5"/>
    <mergeCell ref="E31:I31"/>
  </mergeCells>
  <dataValidations count="5">
    <dataValidation type="decimal" operator="lessThanOrEqual" allowBlank="1" showInputMessage="1" showErrorMessage="1" errorTitle="For mange timer" error="For mange timer. Benytt budsjett for langvarige registreringer" sqref="E19" xr:uid="{00000000-0002-0000-0200-000000000000}">
      <formula1>75</formula1>
    </dataValidation>
    <dataValidation type="custom" operator="lessThanOrEqual" allowBlank="1" showInputMessage="1" showErrorMessage="1" errorTitle="For mange timer" error="Mer enn 75 timer totalt. Benytt budsjett for langvarige registreringer" sqref="E15" xr:uid="{00000000-0002-0000-0200-000001000000}">
      <formula1>SUM(E15:E18)&lt;75.1</formula1>
    </dataValidation>
    <dataValidation type="custom" allowBlank="1" showInputMessage="1" showErrorMessage="1" errorTitle="For mange timer" error="Mer enn 75 timer totalt. Benytt budsjett for langvarige registreringer" sqref="E18" xr:uid="{00000000-0002-0000-0200-000002000000}">
      <formula1>SUM(E15:E18)&lt;75.1</formula1>
    </dataValidation>
    <dataValidation type="custom" allowBlank="1" showInputMessage="1" showErrorMessage="1" errorTitle="For mange timer" error="Mer enn 75 timer totalt. Benytt budsjett for langvarige registreringer" sqref="E16" xr:uid="{00000000-0002-0000-0200-000003000000}">
      <formula1>SUM(E15:E18)&lt;75.1</formula1>
    </dataValidation>
    <dataValidation type="custom" allowBlank="1" showInputMessage="1" showErrorMessage="1" errorTitle="For mange timer" error="Mer enn 75 timer totalt. Benytt budsjett for langvarige registreringer" sqref="E17" xr:uid="{00000000-0002-0000-0200-000004000000}">
      <formula1>SUM(E15:E18)&lt;75.1</formula1>
    </dataValidation>
  </dataValidations>
  <pageMargins left="0.7" right="0.7" top="0.75" bottom="0.75" header="0.3" footer="0.3"/>
  <pageSetup paperSize="9" orientation="portrait" r:id="rId1"/>
  <headerFooter>
    <oddHeader>&amp;C&amp;"+,Normal"&amp;18Budsjett arkeologisk registrering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2"/>
  <sheetViews>
    <sheetView view="pageLayout" topLeftCell="B38" zoomScaleNormal="100" workbookViewId="0">
      <selection activeCell="E15" sqref="E15"/>
    </sheetView>
  </sheetViews>
  <sheetFormatPr baseColWidth="10" defaultColWidth="11.453125" defaultRowHeight="14.5" x14ac:dyDescent="0.35"/>
  <cols>
    <col min="1" max="1" width="0.1796875" hidden="1" customWidth="1"/>
    <col min="2" max="2" width="4.1796875" customWidth="1"/>
    <col min="4" max="4" width="13.1796875" customWidth="1"/>
    <col min="5" max="5" width="4.54296875" customWidth="1"/>
    <col min="6" max="6" width="10.81640625" customWidth="1"/>
    <col min="7" max="7" width="12.81640625" customWidth="1"/>
    <col min="8" max="8" width="2.453125" customWidth="1"/>
    <col min="9" max="9" width="12.453125" customWidth="1"/>
    <col min="10" max="10" width="16.54296875" customWidth="1"/>
    <col min="11" max="11" width="3.54296875" customWidth="1"/>
  </cols>
  <sheetData>
    <row r="1" spans="2:11" x14ac:dyDescent="0.3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ht="21" x14ac:dyDescent="0.5">
      <c r="B2" s="1"/>
      <c r="C2" s="203">
        <f>'Budsjett kort registrering'!C2:J2</f>
        <v>0</v>
      </c>
      <c r="D2" s="204"/>
      <c r="E2" s="204"/>
      <c r="F2" s="204"/>
      <c r="G2" s="204"/>
      <c r="H2" s="204"/>
      <c r="I2" s="204"/>
      <c r="J2" s="205"/>
      <c r="K2" s="1"/>
    </row>
    <row r="3" spans="2:11" ht="5.25" customHeight="1" x14ac:dyDescent="0.35">
      <c r="B3" s="1"/>
      <c r="C3" s="2"/>
      <c r="D3" s="1"/>
      <c r="E3" s="1"/>
      <c r="F3" s="1"/>
      <c r="G3" s="1"/>
      <c r="H3" s="1"/>
      <c r="I3" s="1"/>
      <c r="J3" s="3"/>
      <c r="K3" s="1"/>
    </row>
    <row r="4" spans="2:11" x14ac:dyDescent="0.35">
      <c r="B4" s="1"/>
      <c r="C4" s="2" t="s">
        <v>0</v>
      </c>
      <c r="D4" s="29">
        <f>'Budsjett kort registrering'!D4</f>
        <v>0</v>
      </c>
      <c r="E4" s="30"/>
      <c r="F4" s="1" t="s">
        <v>1</v>
      </c>
      <c r="G4" s="206">
        <f>'Budsjett kort registrering'!G4:J4</f>
        <v>0</v>
      </c>
      <c r="H4" s="207"/>
      <c r="I4" s="207"/>
      <c r="J4" s="208"/>
      <c r="K4" s="1"/>
    </row>
    <row r="5" spans="2:11" x14ac:dyDescent="0.35">
      <c r="B5" s="1"/>
      <c r="C5" s="41" t="s">
        <v>2</v>
      </c>
      <c r="D5" s="29">
        <f>'Budsjett kort registrering'!D5</f>
        <v>0</v>
      </c>
      <c r="E5" s="78"/>
      <c r="F5" s="206">
        <f>'Budsjett kort registrering'!F5:H5</f>
        <v>0</v>
      </c>
      <c r="G5" s="207"/>
      <c r="H5" s="208"/>
      <c r="I5" s="30" t="s">
        <v>3</v>
      </c>
      <c r="J5" s="99"/>
      <c r="K5" s="1"/>
    </row>
    <row r="6" spans="2:11" ht="5.25" customHeight="1" x14ac:dyDescent="0.35">
      <c r="B6" s="1"/>
      <c r="C6" s="2"/>
      <c r="D6" s="1"/>
      <c r="E6" s="1"/>
      <c r="F6" s="1"/>
      <c r="G6" s="1"/>
      <c r="H6" s="1"/>
      <c r="I6" s="1"/>
      <c r="J6" s="3"/>
      <c r="K6" s="1"/>
    </row>
    <row r="7" spans="2:11" ht="15" customHeight="1" x14ac:dyDescent="0.35">
      <c r="B7" s="1"/>
      <c r="C7" s="174" t="s">
        <v>4</v>
      </c>
      <c r="D7" s="175"/>
      <c r="E7" s="206">
        <f>'Budsjett kort registrering'!E7:J7</f>
        <v>0</v>
      </c>
      <c r="F7" s="207"/>
      <c r="G7" s="207"/>
      <c r="H7" s="207"/>
      <c r="I7" s="207"/>
      <c r="J7" s="208"/>
      <c r="K7" s="1"/>
    </row>
    <row r="8" spans="2:11" ht="5.25" customHeight="1" x14ac:dyDescent="0.35">
      <c r="B8" s="1"/>
      <c r="C8" s="41"/>
      <c r="D8" s="42"/>
      <c r="E8" s="39"/>
      <c r="F8" s="39"/>
      <c r="G8" s="39"/>
      <c r="H8" s="39"/>
      <c r="I8" s="39"/>
      <c r="J8" s="40"/>
      <c r="K8" s="1"/>
    </row>
    <row r="9" spans="2:11" ht="15" customHeight="1" x14ac:dyDescent="0.35">
      <c r="B9" s="1"/>
      <c r="C9" s="2" t="s">
        <v>5</v>
      </c>
      <c r="D9" s="206">
        <f>'Budsjett kort registrering'!D9:J9</f>
        <v>0</v>
      </c>
      <c r="E9" s="207"/>
      <c r="F9" s="207"/>
      <c r="G9" s="207"/>
      <c r="H9" s="207"/>
      <c r="I9" s="207"/>
      <c r="J9" s="208"/>
      <c r="K9" s="1"/>
    </row>
    <row r="10" spans="2:11" x14ac:dyDescent="0.35">
      <c r="B10" s="1"/>
      <c r="C10" s="2" t="s">
        <v>6</v>
      </c>
      <c r="D10" s="197">
        <f>'Budsjett kort registrering'!D10:J11</f>
        <v>0</v>
      </c>
      <c r="E10" s="198"/>
      <c r="F10" s="198"/>
      <c r="G10" s="198"/>
      <c r="H10" s="198"/>
      <c r="I10" s="198"/>
      <c r="J10" s="199"/>
      <c r="K10" s="1"/>
    </row>
    <row r="11" spans="2:11" x14ac:dyDescent="0.35">
      <c r="B11" s="1"/>
      <c r="C11" s="2"/>
      <c r="D11" s="200"/>
      <c r="E11" s="201"/>
      <c r="F11" s="201"/>
      <c r="G11" s="201"/>
      <c r="H11" s="201"/>
      <c r="I11" s="201"/>
      <c r="J11" s="202"/>
      <c r="K11" s="1"/>
    </row>
    <row r="12" spans="2:11" ht="5.25" customHeight="1" x14ac:dyDescent="0.35">
      <c r="B12" s="1"/>
      <c r="C12" s="2"/>
      <c r="D12" s="1"/>
      <c r="E12" s="1"/>
      <c r="F12" s="1"/>
      <c r="G12" s="1"/>
      <c r="H12" s="1"/>
      <c r="I12" s="1"/>
      <c r="J12" s="3"/>
      <c r="K12" s="1"/>
    </row>
    <row r="13" spans="2:11" s="12" customFormat="1" ht="13" x14ac:dyDescent="0.3">
      <c r="B13" s="8"/>
      <c r="C13" s="20" t="s">
        <v>48</v>
      </c>
      <c r="D13" s="7"/>
      <c r="E13" s="7"/>
      <c r="F13" s="7"/>
      <c r="G13" s="7"/>
      <c r="H13" s="7"/>
      <c r="I13" s="7"/>
      <c r="J13" s="15"/>
      <c r="K13" s="8"/>
    </row>
    <row r="14" spans="2:11" s="12" customFormat="1" ht="13" x14ac:dyDescent="0.3">
      <c r="B14" s="8"/>
      <c r="C14" s="125"/>
      <c r="D14" s="9"/>
      <c r="E14" s="9" t="s">
        <v>10</v>
      </c>
      <c r="F14" s="126"/>
      <c r="G14" s="126" t="s">
        <v>11</v>
      </c>
      <c r="H14" s="9"/>
      <c r="I14" s="127"/>
      <c r="J14" s="128" t="s">
        <v>42</v>
      </c>
      <c r="K14" s="8"/>
    </row>
    <row r="15" spans="2:11" s="12" customFormat="1" ht="13" x14ac:dyDescent="0.3">
      <c r="B15" s="8"/>
      <c r="C15" s="11" t="s">
        <v>14</v>
      </c>
      <c r="D15" s="7"/>
      <c r="E15" s="103"/>
      <c r="F15" s="129"/>
      <c r="G15" s="31">
        <v>1091</v>
      </c>
      <c r="H15" s="7"/>
      <c r="I15" s="31"/>
      <c r="J15" s="47">
        <f>SUM(E15*G15)</f>
        <v>0</v>
      </c>
      <c r="K15" s="8"/>
    </row>
    <row r="16" spans="2:11" s="12" customFormat="1" ht="13" x14ac:dyDescent="0.3">
      <c r="B16" s="8"/>
      <c r="C16" s="13"/>
      <c r="D16" s="43" t="s">
        <v>43</v>
      </c>
      <c r="E16" s="122">
        <f>SUM('Budsjett kort registrering'!E15)</f>
        <v>0</v>
      </c>
      <c r="F16" s="44"/>
      <c r="G16" s="32"/>
      <c r="H16" s="8"/>
      <c r="I16" s="120">
        <f>SUM('Budsjett kort registrering'!J15)</f>
        <v>0</v>
      </c>
      <c r="J16" s="121"/>
      <c r="K16" s="8"/>
    </row>
    <row r="17" spans="2:11" s="12" customFormat="1" ht="13" x14ac:dyDescent="0.3">
      <c r="B17" s="8"/>
      <c r="C17" s="22" t="s">
        <v>44</v>
      </c>
      <c r="D17" s="23"/>
      <c r="E17" s="130">
        <f>SUM(E16-E15)</f>
        <v>0</v>
      </c>
      <c r="F17" s="25"/>
      <c r="G17" s="34"/>
      <c r="H17" s="23"/>
      <c r="I17" s="33">
        <f>SUM(I16-J15)</f>
        <v>0</v>
      </c>
      <c r="J17" s="67"/>
      <c r="K17" s="8"/>
    </row>
    <row r="18" spans="2:11" s="12" customFormat="1" ht="13" x14ac:dyDescent="0.3">
      <c r="B18" s="8"/>
      <c r="C18" s="11" t="s">
        <v>16</v>
      </c>
      <c r="D18" s="7"/>
      <c r="E18" s="103"/>
      <c r="F18" s="131"/>
      <c r="G18" s="31">
        <v>1091</v>
      </c>
      <c r="H18" s="7"/>
      <c r="I18" s="31"/>
      <c r="J18" s="47">
        <f>SUM(E18*G18)</f>
        <v>0</v>
      </c>
      <c r="K18" s="8"/>
    </row>
    <row r="19" spans="2:11" s="12" customFormat="1" ht="13" x14ac:dyDescent="0.3">
      <c r="B19" s="8"/>
      <c r="C19" s="13"/>
      <c r="D19" s="8"/>
      <c r="E19" s="103"/>
      <c r="F19" s="123"/>
      <c r="G19" s="32">
        <v>1456</v>
      </c>
      <c r="H19" s="8"/>
      <c r="I19" s="32"/>
      <c r="J19" s="121">
        <f>SUM(E19*G19)</f>
        <v>0</v>
      </c>
      <c r="K19" s="8"/>
    </row>
    <row r="20" spans="2:11" s="12" customFormat="1" ht="13" x14ac:dyDescent="0.3">
      <c r="B20" s="8"/>
      <c r="C20" s="13"/>
      <c r="D20" s="43" t="s">
        <v>43</v>
      </c>
      <c r="E20" s="122">
        <f>SUM('Budsjett kort registrering'!E16:E17)</f>
        <v>0</v>
      </c>
      <c r="F20" s="44"/>
      <c r="G20" s="32"/>
      <c r="H20" s="8"/>
      <c r="I20" s="120">
        <f>SUM('Budsjett kort registrering'!J16:J17)</f>
        <v>0</v>
      </c>
      <c r="J20" s="121"/>
      <c r="K20" s="8"/>
    </row>
    <row r="21" spans="2:11" s="12" customFormat="1" ht="13" x14ac:dyDescent="0.3">
      <c r="B21" s="8"/>
      <c r="C21" s="22" t="s">
        <v>44</v>
      </c>
      <c r="D21" s="23"/>
      <c r="E21" s="130">
        <f>SUM(E20-E18-E19)</f>
        <v>0</v>
      </c>
      <c r="F21" s="25"/>
      <c r="G21" s="34"/>
      <c r="H21" s="23"/>
      <c r="I21" s="33">
        <f>SUM(I20-(J18+J19))</f>
        <v>0</v>
      </c>
      <c r="J21" s="67"/>
      <c r="K21" s="8"/>
    </row>
    <row r="22" spans="2:11" s="12" customFormat="1" ht="13" x14ac:dyDescent="0.3">
      <c r="B22" s="8"/>
      <c r="C22" s="11" t="s">
        <v>17</v>
      </c>
      <c r="D22" s="7"/>
      <c r="E22" s="103"/>
      <c r="F22" s="131"/>
      <c r="G22" s="31">
        <v>1091</v>
      </c>
      <c r="H22" s="7"/>
      <c r="I22" s="31"/>
      <c r="J22" s="47">
        <f>SUM(E22*G22)</f>
        <v>0</v>
      </c>
      <c r="K22" s="8"/>
    </row>
    <row r="23" spans="2:11" s="12" customFormat="1" ht="13" x14ac:dyDescent="0.3">
      <c r="B23" s="8"/>
      <c r="C23" s="13"/>
      <c r="D23" s="43" t="s">
        <v>43</v>
      </c>
      <c r="E23" s="122">
        <f>SUM('Budsjett kort registrering'!E18)</f>
        <v>0</v>
      </c>
      <c r="F23" s="44"/>
      <c r="G23" s="32"/>
      <c r="H23" s="8"/>
      <c r="I23" s="120">
        <f>SUM('Budsjett kort registrering'!J18)</f>
        <v>0</v>
      </c>
      <c r="J23" s="121"/>
      <c r="K23" s="8"/>
    </row>
    <row r="24" spans="2:11" s="12" customFormat="1" ht="13" x14ac:dyDescent="0.3">
      <c r="B24" s="8"/>
      <c r="C24" s="22" t="s">
        <v>44</v>
      </c>
      <c r="D24" s="23"/>
      <c r="E24" s="130">
        <f>SUM(E23-E22)</f>
        <v>0</v>
      </c>
      <c r="F24" s="25"/>
      <c r="G24" s="34"/>
      <c r="H24" s="23"/>
      <c r="I24" s="33">
        <f>SUM(I23-J22)</f>
        <v>0</v>
      </c>
      <c r="J24" s="67"/>
      <c r="K24" s="8"/>
    </row>
    <row r="25" spans="2:11" s="12" customFormat="1" ht="13" x14ac:dyDescent="0.3">
      <c r="B25" s="8"/>
      <c r="C25" s="124" t="s">
        <v>51</v>
      </c>
      <c r="D25" s="16"/>
      <c r="E25" s="132">
        <f>SUM(E15+E18+E19+E22)</f>
        <v>0</v>
      </c>
      <c r="F25" s="49"/>
      <c r="G25" s="49"/>
      <c r="H25" s="49"/>
      <c r="I25" s="50"/>
      <c r="J25" s="107">
        <f>SUM(J15+J18+J19+J22)</f>
        <v>0</v>
      </c>
      <c r="K25" s="8"/>
    </row>
    <row r="26" spans="2:11" s="12" customFormat="1" ht="13" x14ac:dyDescent="0.3">
      <c r="B26" s="8"/>
      <c r="C26" s="51"/>
      <c r="D26" s="52" t="s">
        <v>43</v>
      </c>
      <c r="E26" s="133">
        <f>SUM('Budsjett kort registrering'!E19)</f>
        <v>0</v>
      </c>
      <c r="F26" s="53"/>
      <c r="G26" s="54"/>
      <c r="H26" s="53"/>
      <c r="I26" s="54">
        <f>SUM(I16+I20+I23)</f>
        <v>0</v>
      </c>
      <c r="J26" s="56"/>
      <c r="K26" s="8"/>
    </row>
    <row r="27" spans="2:11" s="12" customFormat="1" ht="13" x14ac:dyDescent="0.3">
      <c r="B27" s="8"/>
      <c r="C27" s="22" t="s">
        <v>44</v>
      </c>
      <c r="D27" s="27"/>
      <c r="E27" s="130">
        <f>SUM(E26-E25)</f>
        <v>0</v>
      </c>
      <c r="F27" s="25"/>
      <c r="G27" s="25"/>
      <c r="H27" s="25">
        <f t="shared" ref="H27" si="0">SUM(H26-H25)</f>
        <v>0</v>
      </c>
      <c r="I27" s="33">
        <f>SUM(I26-J25)</f>
        <v>0</v>
      </c>
      <c r="J27" s="55"/>
      <c r="K27" s="8"/>
    </row>
    <row r="28" spans="2:11" s="12" customFormat="1" ht="13" x14ac:dyDescent="0.3">
      <c r="B28" s="8"/>
      <c r="C28" s="8"/>
      <c r="D28" s="8"/>
      <c r="E28" s="8"/>
      <c r="F28" s="8"/>
      <c r="G28" s="8"/>
      <c r="H28" s="8"/>
      <c r="I28" s="8"/>
      <c r="J28" s="38"/>
      <c r="K28" s="8"/>
    </row>
    <row r="29" spans="2:11" s="12" customFormat="1" ht="13" x14ac:dyDescent="0.3">
      <c r="B29" s="8"/>
      <c r="C29" s="20" t="s">
        <v>52</v>
      </c>
      <c r="D29" s="7"/>
      <c r="E29" s="7"/>
      <c r="F29" s="7"/>
      <c r="G29" s="57" t="s">
        <v>43</v>
      </c>
      <c r="H29" s="7"/>
      <c r="I29" s="59" t="s">
        <v>44</v>
      </c>
      <c r="J29" s="63" t="s">
        <v>42</v>
      </c>
      <c r="K29" s="8"/>
    </row>
    <row r="30" spans="2:11" s="12" customFormat="1" ht="13" x14ac:dyDescent="0.3">
      <c r="B30" s="8"/>
      <c r="C30" s="13" t="s">
        <v>25</v>
      </c>
      <c r="D30" s="191"/>
      <c r="E30" s="191"/>
      <c r="F30" s="191"/>
      <c r="G30" s="44">
        <f>SUM('Budsjett kort registrering'!J22)</f>
        <v>0</v>
      </c>
      <c r="H30" s="8"/>
      <c r="I30" s="60">
        <f t="shared" ref="I30:I32" si="1">SUM(G30-J30)</f>
        <v>0</v>
      </c>
      <c r="J30" s="101"/>
      <c r="K30" s="8"/>
    </row>
    <row r="31" spans="2:11" s="12" customFormat="1" ht="13" x14ac:dyDescent="0.3">
      <c r="B31" s="8"/>
      <c r="C31" s="13" t="s">
        <v>26</v>
      </c>
      <c r="D31" s="8"/>
      <c r="E31" s="209"/>
      <c r="F31" s="209"/>
      <c r="G31" s="44">
        <f>SUM('Budsjett kort registrering'!J23)</f>
        <v>0</v>
      </c>
      <c r="H31" s="8"/>
      <c r="I31" s="60">
        <f t="shared" si="1"/>
        <v>0</v>
      </c>
      <c r="J31" s="101"/>
      <c r="K31" s="8"/>
    </row>
    <row r="32" spans="2:11" s="12" customFormat="1" ht="13" x14ac:dyDescent="0.3">
      <c r="B32" s="8"/>
      <c r="C32" s="118" t="s">
        <v>53</v>
      </c>
      <c r="D32" s="9"/>
      <c r="E32" s="9"/>
      <c r="F32" s="9"/>
      <c r="G32" s="26">
        <f>SUM('Budsjett kort registrering'!J24)</f>
        <v>0</v>
      </c>
      <c r="H32" s="9"/>
      <c r="I32" s="61">
        <f t="shared" si="1"/>
        <v>0</v>
      </c>
      <c r="J32" s="75">
        <f>SUM(J30:J31)</f>
        <v>0</v>
      </c>
      <c r="K32" s="8"/>
    </row>
    <row r="33" spans="2:11" s="12" customFormat="1" ht="5.25" customHeight="1" x14ac:dyDescent="0.3">
      <c r="B33" s="8"/>
      <c r="C33" s="8"/>
      <c r="D33" s="8"/>
      <c r="E33" s="8"/>
      <c r="F33" s="8"/>
      <c r="G33" s="8"/>
      <c r="H33" s="8"/>
      <c r="I33" s="8"/>
      <c r="J33" s="70"/>
      <c r="K33" s="8"/>
    </row>
    <row r="34" spans="2:11" s="12" customFormat="1" ht="13" x14ac:dyDescent="0.3">
      <c r="B34" s="8"/>
      <c r="C34" s="20" t="s">
        <v>31</v>
      </c>
      <c r="D34" s="7"/>
      <c r="E34" s="7"/>
      <c r="F34" s="7"/>
      <c r="G34" s="57" t="s">
        <v>43</v>
      </c>
      <c r="H34" s="7"/>
      <c r="I34" s="59" t="s">
        <v>44</v>
      </c>
      <c r="J34" s="71" t="s">
        <v>42</v>
      </c>
      <c r="K34" s="8"/>
    </row>
    <row r="35" spans="2:11" s="12" customFormat="1" ht="13" x14ac:dyDescent="0.3">
      <c r="B35" s="8"/>
      <c r="C35" s="13" t="s">
        <v>32</v>
      </c>
      <c r="D35" s="8"/>
      <c r="E35" s="8"/>
      <c r="F35" s="45"/>
      <c r="G35" s="44">
        <f>SUM('Budsjett kort registrering'!J27)</f>
        <v>0</v>
      </c>
      <c r="H35" s="43"/>
      <c r="I35" s="65">
        <f>SUM(G35-J35)</f>
        <v>0</v>
      </c>
      <c r="J35" s="101"/>
      <c r="K35" s="8"/>
    </row>
    <row r="36" spans="2:11" s="12" customFormat="1" ht="13" x14ac:dyDescent="0.3">
      <c r="B36" s="8"/>
      <c r="C36" s="13" t="s">
        <v>33</v>
      </c>
      <c r="D36" s="8"/>
      <c r="E36" s="8"/>
      <c r="F36" s="8"/>
      <c r="G36" s="44">
        <f>SUM('Budsjett kort registrering'!J28)</f>
        <v>0</v>
      </c>
      <c r="H36" s="43"/>
      <c r="I36" s="65">
        <f t="shared" ref="I36" si="2">SUM(G36-J36)</f>
        <v>0</v>
      </c>
      <c r="J36" s="101"/>
      <c r="K36" s="8"/>
    </row>
    <row r="37" spans="2:11" s="12" customFormat="1" ht="13" x14ac:dyDescent="0.3">
      <c r="B37" s="8"/>
      <c r="C37" s="22" t="s">
        <v>15</v>
      </c>
      <c r="D37" s="23"/>
      <c r="E37" s="23"/>
      <c r="F37" s="23"/>
      <c r="G37" s="66">
        <f>SUM(G35:G36)</f>
        <v>0</v>
      </c>
      <c r="H37" s="23"/>
      <c r="I37" s="66">
        <f>SUM(I35:I36)</f>
        <v>0</v>
      </c>
      <c r="J37" s="55">
        <f>SUM(J35:J36)</f>
        <v>0</v>
      </c>
      <c r="K37" s="8"/>
    </row>
    <row r="38" spans="2:11" s="12" customFormat="1" ht="13" x14ac:dyDescent="0.3">
      <c r="B38" s="8"/>
      <c r="C38" s="11" t="s">
        <v>34</v>
      </c>
      <c r="D38" s="7"/>
      <c r="E38" s="7" t="s">
        <v>22</v>
      </c>
      <c r="F38" s="7"/>
      <c r="G38" s="64" t="s">
        <v>43</v>
      </c>
      <c r="H38" s="8"/>
      <c r="I38" s="24" t="s">
        <v>44</v>
      </c>
      <c r="J38" s="72"/>
      <c r="K38" s="8"/>
    </row>
    <row r="39" spans="2:11" s="12" customFormat="1" ht="13" x14ac:dyDescent="0.3">
      <c r="B39" s="8"/>
      <c r="C39" s="13" t="s">
        <v>35</v>
      </c>
      <c r="D39" s="8"/>
      <c r="E39" s="95"/>
      <c r="F39" s="8"/>
      <c r="G39" s="44">
        <f>SUM('Budsjett kort registrering'!J31)</f>
        <v>0</v>
      </c>
      <c r="H39" s="45"/>
      <c r="I39" s="44">
        <f>SUM(G39-J39)</f>
        <v>0</v>
      </c>
      <c r="J39" s="98"/>
      <c r="K39" s="8"/>
    </row>
    <row r="40" spans="2:11" s="12" customFormat="1" ht="13" x14ac:dyDescent="0.3">
      <c r="B40" s="8"/>
      <c r="C40" s="13" t="s">
        <v>36</v>
      </c>
      <c r="D40" s="191"/>
      <c r="E40" s="191"/>
      <c r="F40" s="191"/>
      <c r="G40" s="44">
        <f>SUM('Budsjett kort registrering'!J32)</f>
        <v>0</v>
      </c>
      <c r="H40" s="73"/>
      <c r="I40" s="44">
        <f>SUM(G40-J40)</f>
        <v>0</v>
      </c>
      <c r="J40" s="98"/>
      <c r="K40" s="8"/>
    </row>
    <row r="41" spans="2:11" s="12" customFormat="1" ht="13" x14ac:dyDescent="0.3">
      <c r="B41" s="8"/>
      <c r="C41" s="22" t="s">
        <v>37</v>
      </c>
      <c r="D41" s="27"/>
      <c r="E41" s="27"/>
      <c r="F41" s="27"/>
      <c r="G41" s="26">
        <f>SUM(G39:G40)</f>
        <v>0</v>
      </c>
      <c r="H41" s="26"/>
      <c r="I41" s="26">
        <f>SUM(I39:I40)</f>
        <v>0</v>
      </c>
      <c r="J41" s="55">
        <f>SUM(J39:J40)</f>
        <v>0</v>
      </c>
      <c r="K41" s="8"/>
    </row>
    <row r="42" spans="2:11" s="12" customFormat="1" ht="13" x14ac:dyDescent="0.3">
      <c r="B42" s="8"/>
      <c r="C42" s="21" t="s">
        <v>45</v>
      </c>
      <c r="D42" s="18"/>
      <c r="E42" s="18"/>
      <c r="F42" s="18"/>
      <c r="G42" s="62">
        <f>SUM('Budsjett kort registrering'!J34)</f>
        <v>0</v>
      </c>
      <c r="H42" s="62"/>
      <c r="I42" s="62">
        <f>SUM(G42-J42)</f>
        <v>0</v>
      </c>
      <c r="J42" s="98"/>
      <c r="K42" s="8"/>
    </row>
    <row r="43" spans="2:11" s="12" customFormat="1" ht="13" x14ac:dyDescent="0.3">
      <c r="B43" s="8"/>
      <c r="C43" s="16" t="s">
        <v>39</v>
      </c>
      <c r="D43" s="18"/>
      <c r="E43" s="18"/>
      <c r="F43" s="18"/>
      <c r="G43" s="18"/>
      <c r="H43" s="18"/>
      <c r="I43" s="18"/>
      <c r="J43" s="69">
        <f>SUM(J37+J41+J42)</f>
        <v>0</v>
      </c>
      <c r="K43" s="8"/>
    </row>
    <row r="44" spans="2:11" s="12" customFormat="1" ht="13" x14ac:dyDescent="0.3">
      <c r="B44" s="8"/>
      <c r="C44" s="8"/>
      <c r="D44" s="8"/>
      <c r="E44" s="8"/>
      <c r="F44" s="8"/>
      <c r="G44" s="64" t="s">
        <v>43</v>
      </c>
      <c r="H44" s="8"/>
      <c r="I44" s="24" t="s">
        <v>44</v>
      </c>
      <c r="J44" s="38"/>
      <c r="K44" s="8"/>
    </row>
    <row r="45" spans="2:11" s="12" customFormat="1" ht="13" x14ac:dyDescent="0.3">
      <c r="B45" s="8"/>
      <c r="C45" s="11" t="s">
        <v>40</v>
      </c>
      <c r="D45" s="7"/>
      <c r="E45" s="7"/>
      <c r="F45" s="7"/>
      <c r="G45" s="7"/>
      <c r="H45" s="7"/>
      <c r="I45" s="7"/>
      <c r="J45" s="36"/>
      <c r="K45" s="8"/>
    </row>
    <row r="46" spans="2:11" s="12" customFormat="1" ht="13" x14ac:dyDescent="0.3">
      <c r="B46" s="8"/>
      <c r="C46" s="194">
        <f>('Budsjett kort registrering'!C38:E38)</f>
        <v>0</v>
      </c>
      <c r="D46" s="195"/>
      <c r="E46" s="196"/>
      <c r="F46" s="93"/>
      <c r="G46" s="26">
        <f>SUM('Budsjett kort registrering'!J38)</f>
        <v>0</v>
      </c>
      <c r="H46" s="27"/>
      <c r="I46" s="26">
        <f>SUM(G46-J46)</f>
        <v>0</v>
      </c>
      <c r="J46" s="75">
        <f>SUM(J25*F46)</f>
        <v>0</v>
      </c>
      <c r="K46" s="8"/>
    </row>
    <row r="47" spans="2:11" s="12" customFormat="1" ht="13" x14ac:dyDescent="0.3">
      <c r="B47" s="8"/>
      <c r="C47" s="8"/>
      <c r="D47" s="8"/>
      <c r="E47" s="8"/>
      <c r="F47" s="8"/>
      <c r="G47" s="43" t="s">
        <v>46</v>
      </c>
      <c r="H47" s="8"/>
      <c r="I47" s="24" t="s">
        <v>44</v>
      </c>
      <c r="J47" s="38"/>
      <c r="K47" s="8"/>
    </row>
    <row r="48" spans="2:11" s="12" customFormat="1" ht="13.5" thickBot="1" x14ac:dyDescent="0.35">
      <c r="B48" s="8"/>
      <c r="C48" s="14" t="s">
        <v>47</v>
      </c>
      <c r="D48" s="8"/>
      <c r="E48" s="8"/>
      <c r="F48" s="8"/>
      <c r="G48" s="77">
        <f>SUM('Budsjett kort registrering'!J40)</f>
        <v>0</v>
      </c>
      <c r="H48" s="8"/>
      <c r="I48" s="76">
        <f>SUM(G48-J48)</f>
        <v>0</v>
      </c>
      <c r="J48" s="74">
        <f>SUM(J25+J32+J43+J46)</f>
        <v>0</v>
      </c>
      <c r="K48" s="8"/>
    </row>
    <row r="49" spans="2:11" s="12" customFormat="1" ht="13.5" thickTop="1" x14ac:dyDescent="0.3">
      <c r="B49" s="8"/>
      <c r="C49" s="8"/>
      <c r="D49" s="8"/>
      <c r="E49" s="8"/>
      <c r="F49" s="8"/>
      <c r="G49" s="8"/>
      <c r="H49" s="8"/>
      <c r="I49" s="8"/>
      <c r="J49" s="8"/>
      <c r="K49" s="8"/>
    </row>
    <row r="52" spans="2:11" x14ac:dyDescent="0.35">
      <c r="C52" s="12"/>
    </row>
  </sheetData>
  <sheetProtection algorithmName="SHA-512" hashValue="f/ne6Zyr2JpWTYqrudQ1mIhxA5ICqST19j3RKjO4sZqaMyly0ZzkzQHY96sP+Kzv6IyjR4g6LQo+hUPOO/yNBQ==" saltValue="tImhwqwMzWZq3uly2xT2yQ==" spinCount="100000" sheet="1" objects="1" scenarios="1" selectLockedCells="1"/>
  <mergeCells count="11">
    <mergeCell ref="D30:F30"/>
    <mergeCell ref="E31:F31"/>
    <mergeCell ref="D40:F40"/>
    <mergeCell ref="C46:E46"/>
    <mergeCell ref="C2:J2"/>
    <mergeCell ref="G4:J4"/>
    <mergeCell ref="C7:D7"/>
    <mergeCell ref="E7:J7"/>
    <mergeCell ref="D9:J9"/>
    <mergeCell ref="D10:J11"/>
    <mergeCell ref="F5:H5"/>
  </mergeCells>
  <pageMargins left="0.7" right="0.7" top="0.75" bottom="0.75" header="0.3" footer="0.3"/>
  <pageSetup paperSize="9" scale="95" fitToHeight="0" orientation="portrait" r:id="rId1"/>
  <headerFooter>
    <oddHeader>&amp;C&amp;"+,Normal"&amp;18Regnskap oppsummering arkeologisk registrering</oddHeader>
  </headerFooter>
  <ignoredErrors>
    <ignoredError sqref="E20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D65F9EBEAB6F42AE02C6FB0D1F4949" ma:contentTypeVersion="18" ma:contentTypeDescription="Opprett et nytt dokument." ma:contentTypeScope="" ma:versionID="642969a9f82454bd1be0f64fed072b05">
  <xsd:schema xmlns:xsd="http://www.w3.org/2001/XMLSchema" xmlns:xs="http://www.w3.org/2001/XMLSchema" xmlns:p="http://schemas.microsoft.com/office/2006/metadata/properties" xmlns:ns2="a7fb2ff5-4925-4ad5-a5bd-ce97bf1bcd7d" xmlns:ns3="285f03e4-f186-4275-b3ad-a82701137903" targetNamespace="http://schemas.microsoft.com/office/2006/metadata/properties" ma:root="true" ma:fieldsID="8d80f68f579b2c8778c6870099cae485" ns2:_="" ns3:_="">
    <xsd:import namespace="a7fb2ff5-4925-4ad5-a5bd-ce97bf1bcd7d"/>
    <xsd:import namespace="285f03e4-f186-4275-b3ad-a827011379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b2ff5-4925-4ad5-a5bd-ce97bf1bcd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bf6be69a-040b-495b-9453-2d35f9ce1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f03e4-f186-4275-b3ad-a827011379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ad9a0fa-ff7a-4974-8241-63c96e72c15d}" ma:internalName="TaxCatchAll" ma:showField="CatchAllData" ma:web="285f03e4-f186-4275-b3ad-a827011379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b2ff5-4925-4ad5-a5bd-ce97bf1bcd7d">
      <Terms xmlns="http://schemas.microsoft.com/office/infopath/2007/PartnerControls"/>
    </lcf76f155ced4ddcb4097134ff3c332f>
    <TaxCatchAll xmlns="285f03e4-f186-4275-b3ad-a8270113790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1A6A56-93BD-45D9-B798-C82B8C017C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fb2ff5-4925-4ad5-a5bd-ce97bf1bcd7d"/>
    <ds:schemaRef ds:uri="285f03e4-f186-4275-b3ad-a827011379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24105D-8AF1-4483-9CF6-AA7DF09C9CE4}">
  <ds:schemaRefs>
    <ds:schemaRef ds:uri="285f03e4-f186-4275-b3ad-a82701137903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7fb2ff5-4925-4ad5-a5bd-ce97bf1bcd7d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7943587-F8AD-46D2-9F2E-70461C4782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4</vt:i4>
      </vt:variant>
    </vt:vector>
  </HeadingPairs>
  <TitlesOfParts>
    <vt:vector size="8" baseType="lpstr">
      <vt:lpstr>Budsjett lang registrering</vt:lpstr>
      <vt:lpstr>Regnskap lang registrering</vt:lpstr>
      <vt:lpstr>Budsjett kort registrering</vt:lpstr>
      <vt:lpstr>Regnskap kort registrering</vt:lpstr>
      <vt:lpstr>'Budsjett kort registrering'!Utskriftsområde</vt:lpstr>
      <vt:lpstr>'Budsjett lang registrering'!Utskriftsområde</vt:lpstr>
      <vt:lpstr>'Regnskap kort registrering'!Utskriftsområde</vt:lpstr>
      <vt:lpstr>'Regnskap lang registrering'!Utskriftsområde</vt:lpstr>
    </vt:vector>
  </TitlesOfParts>
  <Manager/>
  <Company>Riksantikvaren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Jostein Gundersen</dc:creator>
  <cp:keywords/>
  <dc:description/>
  <cp:lastModifiedBy>Pape, Nora</cp:lastModifiedBy>
  <cp:revision/>
  <dcterms:created xsi:type="dcterms:W3CDTF">2015-10-28T15:51:06Z</dcterms:created>
  <dcterms:modified xsi:type="dcterms:W3CDTF">2026-06-17T08:12:49Z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0x01010034D65F9EBEAB6F42AE02C6FB0D1F4949</vt:lpwstr>
  </property>
  <property fmtid="{D5CDD505-2E9C-101B-9397-08002B2CF9AE}" pid="3" name="MediaServiceImageTags">
    <vt:lpwstr/>
  </property>
</Properties>
</file>