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jog\Downloads\"/>
    </mc:Choice>
  </mc:AlternateContent>
  <xr:revisionPtr revIDLastSave="0" documentId="13_ncr:1_{4DFB0C0E-FF64-40A8-A176-D935C0409A7D}" xr6:coauthVersionLast="47" xr6:coauthVersionMax="47" xr10:uidLastSave="{00000000-0000-0000-0000-000000000000}"/>
  <bookViews>
    <workbookView xWindow="58005" yWindow="0" windowWidth="22095" windowHeight="20880" xr2:uid="{00000000-000D-0000-FFFF-FFFF00000000}"/>
  </bookViews>
  <sheets>
    <sheet name="RA budsjett under vann" sheetId="5" r:id="rId1"/>
    <sheet name="Regnskap oppsummering" sheetId="8" r:id="rId2"/>
  </sheets>
  <definedNames>
    <definedName name="_xlnm.Print_Area" localSheetId="0">'RA budsjett under vann'!$A$1:$J$112</definedName>
    <definedName name="_xlnm.Print_Area" localSheetId="1">'Regnskap oppsummering'!$B$2:$H$110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7" i="8" l="1"/>
  <c r="H107" i="8" s="1"/>
  <c r="H102" i="8"/>
  <c r="H103" i="8"/>
  <c r="H104" i="8"/>
  <c r="H105" i="8"/>
  <c r="F106" i="8"/>
  <c r="G97" i="8"/>
  <c r="H97" i="8" s="1"/>
  <c r="G98" i="8"/>
  <c r="H98" i="8" s="1"/>
  <c r="G99" i="8"/>
  <c r="H99" i="8" s="1"/>
  <c r="G100" i="8"/>
  <c r="H100" i="8" s="1"/>
  <c r="G101" i="8"/>
  <c r="H101" i="8" s="1"/>
  <c r="G102" i="8"/>
  <c r="G103" i="8"/>
  <c r="G104" i="8"/>
  <c r="G105" i="8"/>
  <c r="G96" i="8"/>
  <c r="H96" i="8" s="1"/>
  <c r="B105" i="8"/>
  <c r="B104" i="8"/>
  <c r="F94" i="8"/>
  <c r="G88" i="8"/>
  <c r="H88" i="8" s="1"/>
  <c r="G90" i="8"/>
  <c r="H90" i="8" s="1"/>
  <c r="G91" i="8"/>
  <c r="H91" i="8" s="1"/>
  <c r="G92" i="8"/>
  <c r="H92" i="8" s="1"/>
  <c r="G93" i="8"/>
  <c r="H93" i="8" s="1"/>
  <c r="B93" i="8"/>
  <c r="B92" i="8"/>
  <c r="F85" i="8"/>
  <c r="G80" i="8"/>
  <c r="H80" i="8" s="1"/>
  <c r="G81" i="8"/>
  <c r="H81" i="8" s="1"/>
  <c r="G82" i="8"/>
  <c r="H82" i="8" s="1"/>
  <c r="G83" i="8"/>
  <c r="H83" i="8" s="1"/>
  <c r="G84" i="8"/>
  <c r="H84" i="8" s="1"/>
  <c r="B84" i="8"/>
  <c r="B83" i="8"/>
  <c r="F69" i="8"/>
  <c r="F70" i="8"/>
  <c r="F71" i="8"/>
  <c r="F72" i="8"/>
  <c r="F73" i="8"/>
  <c r="F74" i="8"/>
  <c r="F75" i="8"/>
  <c r="F68" i="8"/>
  <c r="D57" i="8"/>
  <c r="B23" i="8"/>
  <c r="B24" i="8"/>
  <c r="B45" i="8"/>
  <c r="B46" i="8"/>
  <c r="B47" i="8"/>
  <c r="H51" i="8"/>
  <c r="H52" i="8"/>
  <c r="G51" i="8"/>
  <c r="G52" i="8"/>
  <c r="F54" i="8"/>
  <c r="F53" i="8"/>
  <c r="E55" i="8" s="1"/>
  <c r="G45" i="8"/>
  <c r="H45" i="8" s="1"/>
  <c r="G46" i="8"/>
  <c r="H46" i="8" s="1"/>
  <c r="G47" i="8"/>
  <c r="H47" i="8" s="1"/>
  <c r="F48" i="8"/>
  <c r="B44" i="8"/>
  <c r="F42" i="8"/>
  <c r="B40" i="8"/>
  <c r="B41" i="8"/>
  <c r="B39" i="8"/>
  <c r="F34" i="8"/>
  <c r="H29" i="8"/>
  <c r="G28" i="8"/>
  <c r="H28" i="8" s="1"/>
  <c r="G29" i="8"/>
  <c r="G30" i="8"/>
  <c r="H30" i="8" s="1"/>
  <c r="G31" i="8"/>
  <c r="H31" i="8" s="1"/>
  <c r="G32" i="8"/>
  <c r="H32" i="8" s="1"/>
  <c r="G33" i="8"/>
  <c r="H33" i="8" s="1"/>
  <c r="B32" i="8"/>
  <c r="B33" i="8"/>
  <c r="B31" i="8"/>
  <c r="F25" i="8"/>
  <c r="B22" i="8"/>
  <c r="G106" i="8" l="1"/>
  <c r="H106" i="8"/>
  <c r="F77" i="8"/>
  <c r="F55" i="8"/>
  <c r="F56" i="8" s="1"/>
  <c r="F109" i="8" l="1"/>
  <c r="F57" i="8"/>
  <c r="F58" i="8" l="1"/>
  <c r="F59" i="8" s="1"/>
  <c r="F60" i="8" l="1"/>
  <c r="F110" i="8" s="1"/>
  <c r="G66" i="5" l="1"/>
  <c r="G69" i="8" s="1"/>
  <c r="H69" i="8" s="1"/>
  <c r="G67" i="5"/>
  <c r="G70" i="8" s="1"/>
  <c r="H70" i="8" s="1"/>
  <c r="G68" i="5"/>
  <c r="G71" i="8" s="1"/>
  <c r="H71" i="8" s="1"/>
  <c r="G69" i="5"/>
  <c r="G72" i="8" s="1"/>
  <c r="H72" i="8" s="1"/>
  <c r="G70" i="5"/>
  <c r="G73" i="8" s="1"/>
  <c r="H73" i="8" s="1"/>
  <c r="G71" i="5"/>
  <c r="G74" i="8" s="1"/>
  <c r="H74" i="8" s="1"/>
  <c r="G72" i="5"/>
  <c r="G75" i="8" s="1"/>
  <c r="H75" i="8" s="1"/>
  <c r="G65" i="5"/>
  <c r="F49" i="5"/>
  <c r="F50" i="5"/>
  <c r="F48" i="5"/>
  <c r="F43" i="5"/>
  <c r="F44" i="5"/>
  <c r="F45" i="5"/>
  <c r="F42" i="5"/>
  <c r="F35" i="5"/>
  <c r="F36" i="5"/>
  <c r="F37" i="5"/>
  <c r="F38" i="5"/>
  <c r="F39" i="5"/>
  <c r="F34" i="5"/>
  <c r="F25" i="5"/>
  <c r="F26" i="5"/>
  <c r="F27" i="5"/>
  <c r="F28" i="5"/>
  <c r="F29" i="5"/>
  <c r="G29" i="5" s="1"/>
  <c r="F30" i="5"/>
  <c r="F24" i="5"/>
  <c r="F17" i="5"/>
  <c r="F18" i="5"/>
  <c r="F19" i="5"/>
  <c r="F20" i="5"/>
  <c r="F21" i="5"/>
  <c r="F16" i="5"/>
  <c r="G73" i="5" l="1"/>
  <c r="G68" i="8"/>
  <c r="D22" i="5"/>
  <c r="G77" i="8" l="1"/>
  <c r="H77" i="8" s="1"/>
  <c r="H68" i="8"/>
  <c r="G83" i="5"/>
  <c r="G87" i="8" s="1"/>
  <c r="H87" i="8" l="1"/>
  <c r="G52" i="5"/>
  <c r="G54" i="8" s="1"/>
  <c r="H54" i="8" s="1"/>
  <c r="G102" i="5" l="1"/>
  <c r="G51" i="5"/>
  <c r="G53" i="8" l="1"/>
  <c r="H53" i="8" s="1"/>
  <c r="I53" i="5"/>
  <c r="M38" i="5"/>
  <c r="D40" i="5" s="1"/>
  <c r="M30" i="5"/>
  <c r="D32" i="5" s="1"/>
  <c r="M39" i="5" l="1"/>
  <c r="G21" i="5"/>
  <c r="G24" i="8" s="1"/>
  <c r="H24" i="8" s="1"/>
  <c r="G20" i="5"/>
  <c r="G23" i="8" s="1"/>
  <c r="H23" i="8" s="1"/>
  <c r="G19" i="5"/>
  <c r="G22" i="8" s="1"/>
  <c r="H22" i="8" s="1"/>
  <c r="G18" i="5"/>
  <c r="G21" i="8" s="1"/>
  <c r="H21" i="8" s="1"/>
  <c r="G17" i="5"/>
  <c r="G20" i="8" s="1"/>
  <c r="H20" i="8" s="1"/>
  <c r="G75" i="5" l="1"/>
  <c r="G50" i="5"/>
  <c r="G49" i="5"/>
  <c r="G48" i="5"/>
  <c r="G50" i="8" s="1"/>
  <c r="G45" i="5"/>
  <c r="G44" i="5"/>
  <c r="G43" i="5"/>
  <c r="G42" i="5"/>
  <c r="G44" i="8" s="1"/>
  <c r="G39" i="5"/>
  <c r="G41" i="8" s="1"/>
  <c r="H41" i="8" s="1"/>
  <c r="G38" i="5"/>
  <c r="G40" i="8" s="1"/>
  <c r="H40" i="8" s="1"/>
  <c r="G37" i="5"/>
  <c r="G39" i="8" s="1"/>
  <c r="H39" i="8" s="1"/>
  <c r="G36" i="5"/>
  <c r="G38" i="8" s="1"/>
  <c r="H38" i="8" s="1"/>
  <c r="G35" i="5"/>
  <c r="G37" i="8" s="1"/>
  <c r="H37" i="8" s="1"/>
  <c r="G34" i="5"/>
  <c r="G36" i="8" s="1"/>
  <c r="G30" i="5"/>
  <c r="G28" i="5"/>
  <c r="G27" i="5"/>
  <c r="G26" i="5"/>
  <c r="G25" i="5"/>
  <c r="G24" i="5"/>
  <c r="G27" i="8" s="1"/>
  <c r="G16" i="5"/>
  <c r="G19" i="8" s="1"/>
  <c r="H50" i="8" l="1"/>
  <c r="H55" i="8" s="1"/>
  <c r="G55" i="8"/>
  <c r="G81" i="5"/>
  <c r="G79" i="8"/>
  <c r="H44" i="8"/>
  <c r="H48" i="8" s="1"/>
  <c r="G48" i="8"/>
  <c r="H19" i="8"/>
  <c r="H25" i="8" s="1"/>
  <c r="G25" i="8"/>
  <c r="H27" i="8"/>
  <c r="H34" i="8" s="1"/>
  <c r="G34" i="8"/>
  <c r="G42" i="8"/>
  <c r="H36" i="8"/>
  <c r="H42" i="8" s="1"/>
  <c r="G53" i="5"/>
  <c r="G22" i="5"/>
  <c r="G46" i="5"/>
  <c r="G40" i="5"/>
  <c r="G32" i="5"/>
  <c r="M49" i="5" s="1"/>
  <c r="G56" i="8" l="1"/>
  <c r="H79" i="8"/>
  <c r="G85" i="8"/>
  <c r="H85" i="8" s="1"/>
  <c r="G54" i="5"/>
  <c r="H56" i="8" l="1"/>
  <c r="G55" i="5"/>
  <c r="G57" i="8" s="1"/>
  <c r="H57" i="8" s="1"/>
  <c r="H58" i="8" l="1"/>
  <c r="H59" i="8" s="1"/>
  <c r="H60" i="8" s="1"/>
  <c r="G58" i="8"/>
  <c r="G59" i="8" s="1"/>
  <c r="G60" i="8" s="1"/>
  <c r="G56" i="5"/>
  <c r="G57" i="5" s="1"/>
  <c r="G58" i="5" l="1"/>
  <c r="G85" i="5" s="1"/>
  <c r="G90" i="5" l="1"/>
  <c r="G89" i="8"/>
  <c r="G61" i="5"/>
  <c r="M103" i="5"/>
  <c r="H89" i="8" l="1"/>
  <c r="H94" i="8" s="1"/>
  <c r="G94" i="8"/>
  <c r="G105" i="5"/>
  <c r="G109" i="8" s="1"/>
  <c r="H109" i="8" l="1"/>
  <c r="H110" i="8" s="1"/>
  <c r="G110" i="8"/>
  <c r="G10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Jostein Gundersen</author>
  </authors>
  <commentList>
    <comment ref="D51" authorId="0" shapeId="0" xr:uid="{00000000-0006-0000-0000-000001000000}">
      <text>
        <r>
          <rPr>
            <sz val="9"/>
            <color indexed="81"/>
            <rFont val="Tahoma"/>
            <family val="2"/>
          </rPr>
          <t>Antall døgn/ felttillegg</t>
        </r>
      </text>
    </comment>
    <comment ref="D52" authorId="0" shapeId="0" xr:uid="{00000000-0006-0000-0000-000002000000}">
      <text>
        <r>
          <rPr>
            <sz val="9"/>
            <color indexed="81"/>
            <rFont val="Tahoma"/>
            <family val="2"/>
          </rPr>
          <t>Antall dykketillegg</t>
        </r>
      </text>
    </comment>
    <comment ref="D55" authorId="0" shapeId="0" xr:uid="{00000000-0006-0000-0000-000003000000}">
      <text>
        <r>
          <rPr>
            <sz val="9"/>
            <color indexed="81"/>
            <rFont val="Tahoma"/>
            <family val="2"/>
          </rPr>
          <t>Fyll inn insitusjonens %-sats for sosiale utgifter</t>
        </r>
      </text>
    </comment>
    <comment ref="D83" authorId="0" shapeId="0" xr:uid="{00000000-0006-0000-0000-000004000000}">
      <text>
        <r>
          <rPr>
            <sz val="9"/>
            <color indexed="81"/>
            <rFont val="Tahoma"/>
            <family val="2"/>
          </rPr>
          <t>Antall drakttillegg totalt</t>
        </r>
      </text>
    </comment>
    <comment ref="C84" authorId="0" shapeId="0" xr:uid="{00000000-0006-0000-0000-000005000000}">
      <text>
        <r>
          <rPr>
            <sz val="9"/>
            <color indexed="81"/>
            <rFont val="Tahoma"/>
            <family val="2"/>
          </rPr>
          <t>Dersom det budsjetteres med leie av insitutsjonens eget utstyr, skal utregning av leiepris etter verdiforringelsesprinisppet vedlegges budsjettoppsettet. 
Bærbare PC'er, software og lignende skal dekkes av overhead, jf. retningslinjene pkt 2.2.a</t>
        </r>
      </text>
    </comment>
  </commentList>
</comments>
</file>

<file path=xl/sharedStrings.xml><?xml version="1.0" encoding="utf-8"?>
<sst xmlns="http://schemas.openxmlformats.org/spreadsheetml/2006/main" count="278" uniqueCount="151">
  <si>
    <t xml:space="preserve">BUDSJETT - SÆRSKILT GRANSKING/SÆRSKILTE TILTAK ETTER KML § 10, jf § 14                                 </t>
  </si>
  <si>
    <t>Utførende instans</t>
  </si>
  <si>
    <t>Hjelp og tips</t>
  </si>
  <si>
    <t>Tiltakskode/prosjektnr.</t>
  </si>
  <si>
    <t>Prosjektnavn</t>
  </si>
  <si>
    <t>Sted, kommune, fylke</t>
  </si>
  <si>
    <r>
      <t xml:space="preserve">Husk å fylle inn sats for </t>
    </r>
    <r>
      <rPr>
        <b/>
        <sz val="10"/>
        <rFont val="Arial"/>
        <family val="2"/>
      </rPr>
      <t>sosiale utgifter</t>
    </r>
    <r>
      <rPr>
        <sz val="10"/>
        <color theme="0" tint="-0.499984740745262"/>
        <rFont val="Arial"/>
        <family val="2"/>
      </rPr>
      <t xml:space="preserve"> i celle D55</t>
    </r>
  </si>
  <si>
    <t xml:space="preserve">Kulturminne(r) </t>
  </si>
  <si>
    <t>Askeladden ID nr.</t>
  </si>
  <si>
    <t xml:space="preserve">Det er en fordel om budsjettet "skrives ut" til pdf.format (2 sider) før det legges inn i p360, Ephorte eller andre saksbehandlingsprogrammer. Ved utskrift skal bare aktive ark i budsjettmalen skrives ut (gjerne til pdf). Ikke velg "hele arbeidsboken" eller "merket område". Utskriften skal være 2 sider. Dersom dette ikke fungerer som det skal må du endre innstillingene i programmet. </t>
  </si>
  <si>
    <t>Tidsramme i felt</t>
  </si>
  <si>
    <t>Prosjektansvarlig</t>
  </si>
  <si>
    <t>Tiltakshaver</t>
  </si>
  <si>
    <t>Adresse</t>
  </si>
  <si>
    <t>Dato:</t>
  </si>
  <si>
    <t>Versjonsdato: 10.04.2025</t>
  </si>
  <si>
    <t>(2.1)</t>
  </si>
  <si>
    <t>(kun for intern bruk)</t>
  </si>
  <si>
    <t>LØNNSUTGIFTER *)</t>
  </si>
  <si>
    <t>Sum</t>
  </si>
  <si>
    <t>Fyll inn årslønn for de aktuelle stillingene</t>
  </si>
  <si>
    <t>(2.1.1)</t>
  </si>
  <si>
    <t>Forarbeid</t>
  </si>
  <si>
    <t>Prosjektleder/-ansvarlig</t>
  </si>
  <si>
    <t>timer   á</t>
  </si>
  <si>
    <t xml:space="preserve">Ekstra kategorier for forarbeid kan legges til i celle C19-C21. Disse cellene er åpne for redigering. </t>
  </si>
  <si>
    <t>Utgravningsleder</t>
  </si>
  <si>
    <t>Feltleder</t>
  </si>
  <si>
    <t>(2.1.2)</t>
  </si>
  <si>
    <t>Feltarbeid</t>
  </si>
  <si>
    <t>Ekstra kategorier for feltarbeid kan legges til i celle C28-C30. Disse cellene er åpne for redigering. Andre lønnsutgifter, som skifttillegg, helgetillegg el.l skal føres i celle G31. Dersom denne posten benyttes skal det redegjøres for i budsjettforklaring el.l.</t>
  </si>
  <si>
    <t>Feltarkeolog</t>
  </si>
  <si>
    <t>Samlet antall timer feltarbeid:</t>
  </si>
  <si>
    <t>Andre lønnsutgifter, skifttillegg mv. (Skal spesifiseres i budsjettfoklaring el.l)</t>
  </si>
  <si>
    <t>(2.1.3)</t>
  </si>
  <si>
    <t>Etterarbeid</t>
  </si>
  <si>
    <t xml:space="preserve">Ekstra kategorier for forarbeid kan legges til i celle C37-C39. Disse cellene er åpne for redigering. </t>
  </si>
  <si>
    <t>Samlet antall timer etterarbeid:</t>
  </si>
  <si>
    <t>Tilsvarer i % av feltarbeid:</t>
  </si>
  <si>
    <t>(2.1.4)</t>
  </si>
  <si>
    <t>Naturvitenskap/øvrig kompetanse **)</t>
  </si>
  <si>
    <t>Posten gjelder kompetanse som institusjonen selv besitter. Eksternt innkjøpt kompetanse skal budsjetteres under innkjøpt konsulentbistand (celle C93). Omfang av naturvitenskap skal redegjøres for i prosjektplan.</t>
  </si>
  <si>
    <t>Andre lønnsutgifter</t>
  </si>
  <si>
    <t>(2.1.5)</t>
  </si>
  <si>
    <t>Konservering</t>
  </si>
  <si>
    <t>(2.1.6)</t>
  </si>
  <si>
    <t>Formidling</t>
  </si>
  <si>
    <t>Omfang skal redegjøres for i prosjektplan. Skal ikke overstige</t>
  </si>
  <si>
    <t>(før sosiale utgifter og overhead)</t>
  </si>
  <si>
    <t>(2.1.7)</t>
  </si>
  <si>
    <t>Interne styringsgruppe mdl</t>
  </si>
  <si>
    <t>(2.1.8)</t>
  </si>
  <si>
    <t>Felttillegg</t>
  </si>
  <si>
    <t>døgn   á</t>
  </si>
  <si>
    <t>Dykkertillegg</t>
  </si>
  <si>
    <t>Sum direkte lønnsutg.</t>
  </si>
  <si>
    <t>(2.1.9)</t>
  </si>
  <si>
    <t>Sosiale utgifter    -    (legg inn %-sats)</t>
  </si>
  <si>
    <t>% av direkte lønnsutgifter</t>
  </si>
  <si>
    <t>Sum lønn og sos. utg.</t>
  </si>
  <si>
    <t>(2.2)</t>
  </si>
  <si>
    <r>
      <t>Overhead</t>
    </r>
    <r>
      <rPr>
        <sz val="8"/>
        <rFont val="Arial"/>
        <family val="2"/>
      </rPr>
      <t xml:space="preserve"> (gjelder ikke felt- og dykketillegg)</t>
    </r>
  </si>
  <si>
    <t>60 % av lønn og sosiale utgifter</t>
  </si>
  <si>
    <r>
      <t xml:space="preserve">SUM  </t>
    </r>
    <r>
      <rPr>
        <sz val="11"/>
        <rFont val="Arial"/>
        <family val="2"/>
      </rPr>
      <t xml:space="preserve"> samlete lønnsutgifter (lønn+ sos. utg. + overhead)                                              </t>
    </r>
  </si>
  <si>
    <t>forts. neste side</t>
  </si>
  <si>
    <t>overført fra forrige side:</t>
  </si>
  <si>
    <t>DRIFT</t>
  </si>
  <si>
    <t>(2.3)</t>
  </si>
  <si>
    <t>Diett-/nattillegg</t>
  </si>
  <si>
    <t>Diett m/overn.  (feltsats)</t>
  </si>
  <si>
    <t>dager  á</t>
  </si>
  <si>
    <t>Natttillegg       (feltsats)</t>
  </si>
  <si>
    <t>netter  á</t>
  </si>
  <si>
    <t>Diett m/overn. (stat.reg.)</t>
  </si>
  <si>
    <t>Nattillegg        (stat.reg.)</t>
  </si>
  <si>
    <t>Diett 6 -12 t     (stat.reg.)</t>
  </si>
  <si>
    <t>Diett 12 t u/overn.(stat.reg)</t>
  </si>
  <si>
    <t>Hotell, legitimert</t>
  </si>
  <si>
    <t>Administrativ forpl.</t>
  </si>
  <si>
    <t>Reiseutgifter **)</t>
  </si>
  <si>
    <t>Kjøregodtgjørelse     (pr.km)</t>
  </si>
  <si>
    <t>km      á</t>
  </si>
  <si>
    <t>Bil   leie (dag/uke/mnd.)</t>
  </si>
  <si>
    <t>Båt   leie (omfang)</t>
  </si>
  <si>
    <t>Offentlig transport (fly, tog osv,)</t>
  </si>
  <si>
    <t>(2.4)</t>
  </si>
  <si>
    <t>Utstyr m.m. **)</t>
  </si>
  <si>
    <t>Dykkerdrakt</t>
  </si>
  <si>
    <t xml:space="preserve">    á</t>
  </si>
  <si>
    <t xml:space="preserve">Større/tyngre utstyr </t>
  </si>
  <si>
    <t>Skal spesifiseres i budsjettforklaring el.l</t>
  </si>
  <si>
    <t>Småutstyr/arb.klær/verneutst.</t>
  </si>
  <si>
    <r>
      <t xml:space="preserve">Merk at </t>
    </r>
    <r>
      <rPr>
        <i/>
        <u/>
        <sz val="10"/>
        <color theme="0" tint="-0.499984740745262"/>
        <rFont val="Arial"/>
        <family val="2"/>
      </rPr>
      <t>forbruk</t>
    </r>
    <r>
      <rPr>
        <i/>
        <sz val="10"/>
        <color theme="0" tint="-0.499984740745262"/>
        <rFont val="Arial"/>
        <family val="2"/>
      </rPr>
      <t xml:space="preserve"> av posten skal spesifiseres i regnskap</t>
    </r>
  </si>
  <si>
    <t xml:space="preserve">Brakkeleie inkl. frakt </t>
  </si>
  <si>
    <t>Toalettleie inkl. frakt</t>
  </si>
  <si>
    <t>(2.5)</t>
  </si>
  <si>
    <t>Innkjøpt konsulentbistand, og tjenester **)</t>
  </si>
  <si>
    <t>Skal kun benyttes dersom konserveringstjenester kjøpes utenfor egen institusjon</t>
  </si>
  <si>
    <t>Miljøovervåking</t>
  </si>
  <si>
    <t xml:space="preserve">C-14 prøver </t>
  </si>
  <si>
    <t>Naturvitenskap **)</t>
  </si>
  <si>
    <t>Skal kun benyttes dersom naturvitenskaplige tjenester kjøpes utenfor egen institusjon</t>
  </si>
  <si>
    <t>Gravemaskin</t>
  </si>
  <si>
    <t>Eksterne styringsgruppe medlemmer</t>
  </si>
  <si>
    <t>Drift styringsgruppemøter</t>
  </si>
  <si>
    <t>(2.6)</t>
  </si>
  <si>
    <t>Trykkeutgifter</t>
  </si>
  <si>
    <t>(2.7)</t>
  </si>
  <si>
    <t>Uforutsett</t>
  </si>
  <si>
    <t>Inntil 10 % av samlete lønnsutgifter</t>
  </si>
  <si>
    <r>
      <t xml:space="preserve">Skal brukes til </t>
    </r>
    <r>
      <rPr>
        <i/>
        <u/>
        <sz val="10"/>
        <color theme="0" tint="-0.499984740745262"/>
        <rFont val="Arial"/>
        <family val="2"/>
      </rPr>
      <t>uforutsette</t>
    </r>
    <r>
      <rPr>
        <i/>
        <sz val="10"/>
        <color theme="0" tint="-0.499984740745262"/>
        <rFont val="Arial"/>
        <family val="2"/>
      </rPr>
      <t xml:space="preserve"> utgifter, samt avrunding, se retningslinjene pkt 2.7. Maksimalt kr:</t>
    </r>
  </si>
  <si>
    <t xml:space="preserve">pluss avrunding </t>
  </si>
  <si>
    <t>opp til nærmeste 500kr i totalbudsjettet</t>
  </si>
  <si>
    <r>
      <t xml:space="preserve">SUM   </t>
    </r>
    <r>
      <rPr>
        <sz val="11"/>
        <rFont val="Arial"/>
        <family val="2"/>
      </rPr>
      <t>samlete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driftsutgifter</t>
    </r>
  </si>
  <si>
    <t>SUM TOTAL</t>
  </si>
  <si>
    <t>*)    Føy til ytterlige stillingskategorier om nødvendig</t>
  </si>
  <si>
    <t>**)  Spesifiser/legg til. Legg ved underbilag ved behov</t>
  </si>
  <si>
    <t>REGNSKAP - SÆRSKILT GRANSKING ETTER KML § 10, jf § 14 - OPPSUMMERING</t>
  </si>
  <si>
    <t>Tidsramme etterarbeid</t>
  </si>
  <si>
    <t>LØNNSUTGIFTER</t>
  </si>
  <si>
    <t>Budsjett</t>
  </si>
  <si>
    <t>Rest</t>
  </si>
  <si>
    <t>timer</t>
  </si>
  <si>
    <t>Utgravingsleder</t>
  </si>
  <si>
    <t>Feltelder</t>
  </si>
  <si>
    <t>Naturvitenskap/øvrig kompetanse</t>
  </si>
  <si>
    <t>Interne styringsgr.medl.</t>
  </si>
  <si>
    <t>døgn á kr</t>
  </si>
  <si>
    <t>Sum direkte lønnsutgifter</t>
  </si>
  <si>
    <t>Sosiale utgifter</t>
  </si>
  <si>
    <t>%</t>
  </si>
  <si>
    <t>Sum lønn og sosiale utgifter</t>
  </si>
  <si>
    <r>
      <t>Overhead (60 %)</t>
    </r>
    <r>
      <rPr>
        <sz val="8"/>
        <rFont val="Arial"/>
        <family val="2"/>
      </rPr>
      <t xml:space="preserve"> (gjelder ikke felt- og dykketillegg)</t>
    </r>
  </si>
  <si>
    <r>
      <t xml:space="preserve">SUM </t>
    </r>
    <r>
      <rPr>
        <sz val="11"/>
        <rFont val="Arial"/>
        <family val="2"/>
      </rPr>
      <t>lønnsutgifter (lønn  +sos.utg. + overhead)</t>
    </r>
  </si>
  <si>
    <t>dager á kr</t>
  </si>
  <si>
    <t>netter á kr</t>
  </si>
  <si>
    <r>
      <t>Kost/losji samlet</t>
    </r>
    <r>
      <rPr>
        <sz val="9"/>
        <rFont val="Arial"/>
        <family val="2"/>
      </rPr>
      <t xml:space="preserve"> (benyttes dersom radene over ikke brukes)</t>
    </r>
  </si>
  <si>
    <t>Reiseutgifter</t>
  </si>
  <si>
    <t>Kjøregodtgjørelse )</t>
  </si>
  <si>
    <t>Bil   leie</t>
  </si>
  <si>
    <t>Båt   leie</t>
  </si>
  <si>
    <t>Offentlig transport</t>
  </si>
  <si>
    <t>Utstyr m.m.</t>
  </si>
  <si>
    <t>Større/tyngre utstyr</t>
  </si>
  <si>
    <t>Småutstyr m.v.</t>
  </si>
  <si>
    <t>Brakkeleie</t>
  </si>
  <si>
    <t>Toalettleie</t>
  </si>
  <si>
    <t>Innkjøpt konsulentbistand og tjenester</t>
  </si>
  <si>
    <t>Naturvitenskap</t>
  </si>
  <si>
    <t>Eksterne styringsgruppemedlemmer</t>
  </si>
  <si>
    <r>
      <t xml:space="preserve">SUM </t>
    </r>
    <r>
      <rPr>
        <sz val="11"/>
        <rFont val="Arial"/>
        <family val="2"/>
      </rPr>
      <t>driftsutgifter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</si>
</sst>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kr&quot;\ #,##0;[Red]\-&quot;kr&quot;\ #,##0"/>
    <numFmt numFmtId="44" formatCode="_-&quot;kr&quot;\ * #,##0.00_-;\-&quot;kr&quot;\ * #,##0.00_-;_-&quot;kr&quot;\ * &quot;-&quot;??_-;_-@_-"/>
    <numFmt numFmtId="164" formatCode="&quot;kr&quot;\ #,##0"/>
    <numFmt numFmtId="165" formatCode="#,##0.0"/>
    <numFmt numFmtId="166" formatCode="0.0\ %"/>
    <numFmt numFmtId="167" formatCode="_ &quot;kr&quot;\ * #,##0_ ;_ &quot;kr&quot;\ * \-#,##0_ ;\ ;_ @_ "/>
    <numFmt numFmtId="168" formatCode="_ &quot;kr&quot;\ * #,##0.00_ ;_ &quot;kr&quot;\ * \-#,##0.00_ ;\ ;_ @_ "/>
    <numFmt numFmtId="169" formatCode="_-&quot;kr&quot;\ * #,##0_-;\-&quot;kr&quot;\ * #,##0_-;_-&quot;kr&quot;\ * &quot;-&quot;??_-;_-@_-"/>
  </numFmts>
  <fonts count="3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ESRI Business"/>
    </font>
    <font>
      <b/>
      <sz val="10"/>
      <name val="ESRI Business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ESRI Business"/>
    </font>
    <font>
      <sz val="11"/>
      <name val="ESRI Business"/>
    </font>
    <font>
      <sz val="8"/>
      <name val="Arial"/>
      <family val="2"/>
    </font>
    <font>
      <sz val="9"/>
      <name val="Arial"/>
      <family val="2"/>
    </font>
    <font>
      <sz val="10"/>
      <color theme="0" tint="-0.499984740745262"/>
      <name val="Arial"/>
      <family val="2"/>
    </font>
    <font>
      <sz val="11"/>
      <color theme="0" tint="-0.499984740745262"/>
      <name val="Arial"/>
      <family val="2"/>
    </font>
    <font>
      <i/>
      <sz val="10"/>
      <name val="Arial"/>
      <family val="2"/>
    </font>
    <font>
      <sz val="6"/>
      <color theme="0" tint="-0.499984740745262"/>
      <name val="Arial"/>
      <family val="2"/>
    </font>
    <font>
      <sz val="8"/>
      <color theme="0" tint="-0.34998626667073579"/>
      <name val="Arial"/>
      <family val="2"/>
    </font>
    <font>
      <i/>
      <sz val="10"/>
      <color theme="0" tint="-0.499984740745262"/>
      <name val="Arial"/>
      <family val="2"/>
    </font>
    <font>
      <i/>
      <u/>
      <sz val="10"/>
      <color theme="0" tint="-0.499984740745262"/>
      <name val="Arial"/>
      <family val="2"/>
    </font>
    <font>
      <i/>
      <sz val="11"/>
      <color theme="0" tint="-0.499984740745262"/>
      <name val="Arial"/>
      <family val="2"/>
    </font>
    <font>
      <sz val="10"/>
      <color theme="0" tint="-0.34998626667073579"/>
      <name val="Arial"/>
      <family val="2"/>
    </font>
    <font>
      <i/>
      <sz val="8"/>
      <color theme="1" tint="0.499984740745262"/>
      <name val="Arial"/>
      <family val="2"/>
    </font>
    <font>
      <sz val="9"/>
      <color indexed="81"/>
      <name val="Tahoma"/>
      <family val="2"/>
    </font>
    <font>
      <sz val="18"/>
      <color theme="0" tint="-0.499984740745262"/>
      <name val="Arial"/>
      <family val="2"/>
    </font>
    <font>
      <i/>
      <sz val="8"/>
      <color theme="0" tint="-0.499984740745262"/>
      <name val="Arial"/>
      <family val="2"/>
    </font>
    <font>
      <sz val="10"/>
      <name val="Arial"/>
      <family val="2"/>
    </font>
    <font>
      <b/>
      <u val="singleAccounting"/>
      <sz val="11"/>
      <name val="Arial"/>
      <family val="2"/>
    </font>
    <font>
      <b/>
      <sz val="11"/>
      <color theme="1" tint="0.499984740745262"/>
      <name val="Arial"/>
      <family val="2"/>
    </font>
    <font>
      <sz val="10"/>
      <color theme="1" tint="0.499984740745262"/>
      <name val="Arial"/>
      <family val="2"/>
    </font>
    <font>
      <i/>
      <sz val="10"/>
      <color theme="1" tint="0.499984740745262"/>
      <name val="Arial"/>
      <family val="2"/>
    </font>
    <font>
      <b/>
      <sz val="10"/>
      <color theme="1" tint="0.499984740745262"/>
      <name val="Arial"/>
      <family val="2"/>
    </font>
    <font>
      <b/>
      <u val="singleAccounting"/>
      <sz val="10"/>
      <color theme="1" tint="0.499984740745262"/>
      <name val="Arial"/>
      <family val="2"/>
    </font>
    <font>
      <sz val="10"/>
      <color theme="4" tint="0.7999816888943144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44" fontId="29" fillId="0" borderId="0" applyFont="0" applyFill="0" applyBorder="0" applyAlignment="0" applyProtection="0"/>
  </cellStyleXfs>
  <cellXfs count="230">
    <xf numFmtId="0" fontId="0" fillId="0" borderId="0" xfId="0"/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 wrapText="1"/>
      <protection locked="0"/>
    </xf>
    <xf numFmtId="165" fontId="0" fillId="0" borderId="0" xfId="0" applyNumberFormat="1" applyAlignment="1" applyProtection="1">
      <alignment horizontal="right" wrapText="1"/>
      <protection locked="0"/>
    </xf>
    <xf numFmtId="3" fontId="0" fillId="0" borderId="0" xfId="0" applyNumberForma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1" fontId="0" fillId="0" borderId="0" xfId="0" applyNumberFormat="1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49" fontId="16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right"/>
    </xf>
    <xf numFmtId="0" fontId="2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4" fillId="0" borderId="0" xfId="0" applyFont="1"/>
    <xf numFmtId="0" fontId="16" fillId="0" borderId="0" xfId="0" applyFont="1"/>
    <xf numFmtId="165" fontId="16" fillId="0" borderId="0" xfId="0" applyNumberFormat="1" applyFont="1"/>
    <xf numFmtId="166" fontId="16" fillId="0" borderId="0" xfId="0" applyNumberFormat="1" applyFont="1"/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65" fontId="4" fillId="0" borderId="0" xfId="0" applyNumberFormat="1" applyFont="1" applyAlignment="1" applyProtection="1">
      <alignment horizontal="right"/>
      <protection locked="0"/>
    </xf>
    <xf numFmtId="2" fontId="0" fillId="0" borderId="1" xfId="0" applyNumberFormat="1" applyBorder="1" applyProtection="1">
      <protection locked="0"/>
    </xf>
    <xf numFmtId="0" fontId="0" fillId="0" borderId="0" xfId="0" applyAlignment="1" applyProtection="1">
      <alignment vertical="top"/>
      <protection locked="0"/>
    </xf>
    <xf numFmtId="168" fontId="15" fillId="0" borderId="0" xfId="0" applyNumberFormat="1" applyFont="1" applyAlignment="1" applyProtection="1">
      <alignment horizontal="right"/>
      <protection locked="0"/>
    </xf>
    <xf numFmtId="167" fontId="16" fillId="0" borderId="0" xfId="0" applyNumberFormat="1" applyFont="1"/>
    <xf numFmtId="164" fontId="21" fillId="0" borderId="0" xfId="0" applyNumberFormat="1" applyFont="1"/>
    <xf numFmtId="0" fontId="16" fillId="0" borderId="0" xfId="0" applyFont="1" applyAlignment="1">
      <alignment vertical="top" wrapText="1"/>
    </xf>
    <xf numFmtId="49" fontId="19" fillId="2" borderId="0" xfId="0" applyNumberFormat="1" applyFont="1" applyFill="1" applyAlignment="1">
      <alignment horizontal="center" vertical="center"/>
    </xf>
    <xf numFmtId="49" fontId="19" fillId="2" borderId="0" xfId="0" applyNumberFormat="1" applyFont="1" applyFill="1" applyAlignment="1">
      <alignment horizontal="center"/>
    </xf>
    <xf numFmtId="49" fontId="19" fillId="2" borderId="3" xfId="0" applyNumberFormat="1" applyFont="1" applyFill="1" applyBorder="1" applyAlignment="1">
      <alignment horizontal="center"/>
    </xf>
    <xf numFmtId="49" fontId="19" fillId="2" borderId="9" xfId="0" applyNumberFormat="1" applyFont="1" applyFill="1" applyBorder="1" applyAlignment="1">
      <alignment horizontal="center"/>
    </xf>
    <xf numFmtId="49" fontId="16" fillId="2" borderId="0" xfId="0" applyNumberFormat="1" applyFont="1" applyFill="1" applyAlignment="1" applyProtection="1">
      <alignment horizontal="center"/>
      <protection locked="0"/>
    </xf>
    <xf numFmtId="49" fontId="19" fillId="2" borderId="8" xfId="0" applyNumberFormat="1" applyFont="1" applyFill="1" applyBorder="1" applyAlignment="1">
      <alignment horizontal="center"/>
    </xf>
    <xf numFmtId="49" fontId="16" fillId="2" borderId="8" xfId="0" applyNumberFormat="1" applyFont="1" applyFill="1" applyBorder="1" applyAlignment="1" applyProtection="1">
      <alignment horizontal="center"/>
      <protection locked="0"/>
    </xf>
    <xf numFmtId="49" fontId="16" fillId="2" borderId="7" xfId="0" applyNumberFormat="1" applyFont="1" applyFill="1" applyBorder="1" applyAlignment="1" applyProtection="1">
      <alignment horizontal="center"/>
      <protection locked="0"/>
    </xf>
    <xf numFmtId="49" fontId="19" fillId="2" borderId="7" xfId="0" applyNumberFormat="1" applyFont="1" applyFill="1" applyBorder="1" applyAlignment="1">
      <alignment horizontal="center"/>
    </xf>
    <xf numFmtId="49" fontId="19" fillId="2" borderId="2" xfId="0" applyNumberFormat="1" applyFont="1" applyFill="1" applyBorder="1" applyAlignment="1">
      <alignment horizontal="center" vertical="center"/>
    </xf>
    <xf numFmtId="49" fontId="17" fillId="2" borderId="2" xfId="0" applyNumberFormat="1" applyFont="1" applyFill="1" applyBorder="1" applyAlignment="1" applyProtection="1">
      <alignment horizontal="center" vertical="center"/>
      <protection locked="0"/>
    </xf>
    <xf numFmtId="49" fontId="19" fillId="2" borderId="9" xfId="0" applyNumberFormat="1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vertical="top"/>
      <protection locked="0"/>
    </xf>
    <xf numFmtId="0" fontId="0" fillId="2" borderId="0" xfId="0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/>
    </xf>
    <xf numFmtId="4" fontId="10" fillId="2" borderId="0" xfId="0" applyNumberFormat="1" applyFont="1" applyFill="1" applyAlignment="1">
      <alignment vertical="center"/>
    </xf>
    <xf numFmtId="0" fontId="0" fillId="2" borderId="0" xfId="0" applyFill="1" applyAlignment="1">
      <alignment vertical="center"/>
    </xf>
    <xf numFmtId="0" fontId="11" fillId="2" borderId="0" xfId="0" applyFont="1" applyFill="1" applyAlignment="1">
      <alignment vertical="center"/>
    </xf>
    <xf numFmtId="0" fontId="0" fillId="2" borderId="8" xfId="0" applyFill="1" applyBorder="1" applyProtection="1">
      <protection locked="0"/>
    </xf>
    <xf numFmtId="0" fontId="4" fillId="2" borderId="8" xfId="0" applyFont="1" applyFill="1" applyBorder="1" applyAlignment="1" applyProtection="1">
      <alignment horizontal="left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167" fontId="15" fillId="0" borderId="0" xfId="0" applyNumberFormat="1" applyFont="1" applyProtection="1">
      <protection locked="0"/>
    </xf>
    <xf numFmtId="167" fontId="18" fillId="2" borderId="0" xfId="0" applyNumberFormat="1" applyFont="1" applyFill="1" applyProtection="1">
      <protection locked="0"/>
    </xf>
    <xf numFmtId="49" fontId="16" fillId="2" borderId="0" xfId="0" applyNumberFormat="1" applyFont="1" applyFill="1" applyAlignment="1">
      <alignment horizontal="center" vertical="center"/>
    </xf>
    <xf numFmtId="49" fontId="16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top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horizontal="right" vertical="top"/>
    </xf>
    <xf numFmtId="49" fontId="16" fillId="2" borderId="3" xfId="0" applyNumberFormat="1" applyFont="1" applyFill="1" applyBorder="1" applyAlignment="1">
      <alignment horizontal="center"/>
    </xf>
    <xf numFmtId="0" fontId="20" fillId="2" borderId="3" xfId="0" applyFont="1" applyFill="1" applyBorder="1"/>
    <xf numFmtId="49" fontId="16" fillId="2" borderId="9" xfId="0" applyNumberFormat="1" applyFont="1" applyFill="1" applyBorder="1" applyAlignment="1">
      <alignment horizontal="center" wrapText="1"/>
    </xf>
    <xf numFmtId="0" fontId="0" fillId="2" borderId="5" xfId="0" applyFill="1" applyBorder="1"/>
    <xf numFmtId="0" fontId="6" fillId="2" borderId="5" xfId="0" applyFont="1" applyFill="1" applyBorder="1" applyAlignment="1">
      <alignment horizontal="center"/>
    </xf>
    <xf numFmtId="0" fontId="14" fillId="3" borderId="0" xfId="0" applyFont="1" applyFill="1" applyAlignment="1">
      <alignment horizontal="center" wrapText="1"/>
    </xf>
    <xf numFmtId="0" fontId="6" fillId="2" borderId="7" xfId="0" applyFont="1" applyFill="1" applyBorder="1"/>
    <xf numFmtId="0" fontId="4" fillId="2" borderId="0" xfId="0" applyFont="1" applyFill="1" applyAlignment="1">
      <alignment horizontal="right"/>
    </xf>
    <xf numFmtId="168" fontId="15" fillId="2" borderId="0" xfId="0" applyNumberFormat="1" applyFont="1" applyFill="1"/>
    <xf numFmtId="167" fontId="15" fillId="2" borderId="0" xfId="0" applyNumberFormat="1" applyFont="1" applyFill="1"/>
    <xf numFmtId="165" fontId="28" fillId="2" borderId="0" xfId="0" applyNumberFormat="1" applyFont="1" applyFill="1"/>
    <xf numFmtId="167" fontId="18" fillId="2" borderId="0" xfId="0" applyNumberFormat="1" applyFont="1" applyFill="1" applyAlignment="1">
      <alignment horizontal="right"/>
    </xf>
    <xf numFmtId="0" fontId="4" fillId="2" borderId="0" xfId="0" applyFont="1" applyFill="1"/>
    <xf numFmtId="165" fontId="25" fillId="2" borderId="0" xfId="0" applyNumberFormat="1" applyFont="1" applyFill="1"/>
    <xf numFmtId="167" fontId="18" fillId="2" borderId="0" xfId="0" applyNumberFormat="1" applyFont="1" applyFill="1"/>
    <xf numFmtId="167" fontId="6" fillId="2" borderId="7" xfId="0" applyNumberFormat="1" applyFont="1" applyFill="1" applyBorder="1"/>
    <xf numFmtId="0" fontId="4" fillId="2" borderId="0" xfId="0" applyFont="1" applyFill="1" applyAlignment="1">
      <alignment horizontal="left"/>
    </xf>
    <xf numFmtId="0" fontId="0" fillId="2" borderId="4" xfId="0" applyFill="1" applyBorder="1"/>
    <xf numFmtId="167" fontId="0" fillId="2" borderId="0" xfId="0" applyNumberFormat="1" applyFill="1"/>
    <xf numFmtId="0" fontId="0" fillId="2" borderId="3" xfId="0" applyFill="1" applyBorder="1"/>
    <xf numFmtId="167" fontId="0" fillId="2" borderId="3" xfId="0" applyNumberFormat="1" applyFill="1" applyBorder="1"/>
    <xf numFmtId="0" fontId="10" fillId="2" borderId="2" xfId="0" applyFont="1" applyFill="1" applyBorder="1"/>
    <xf numFmtId="0" fontId="12" fillId="2" borderId="2" xfId="0" applyFont="1" applyFill="1" applyBorder="1"/>
    <xf numFmtId="0" fontId="13" fillId="2" borderId="2" xfId="0" applyFont="1" applyFill="1" applyBorder="1"/>
    <xf numFmtId="167" fontId="10" fillId="2" borderId="2" xfId="0" applyNumberFormat="1" applyFont="1" applyFill="1" applyBorder="1"/>
    <xf numFmtId="49" fontId="17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horizontal="right" vertical="center"/>
    </xf>
    <xf numFmtId="4" fontId="14" fillId="2" borderId="0" xfId="0" applyNumberFormat="1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0" fontId="7" fillId="2" borderId="0" xfId="0" applyFont="1" applyFill="1"/>
    <xf numFmtId="168" fontId="18" fillId="2" borderId="0" xfId="0" applyNumberFormat="1" applyFont="1" applyFill="1"/>
    <xf numFmtId="0" fontId="0" fillId="2" borderId="5" xfId="0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8" xfId="0" applyFill="1" applyBorder="1"/>
    <xf numFmtId="167" fontId="15" fillId="2" borderId="0" xfId="0" applyNumberFormat="1" applyFont="1" applyFill="1" applyAlignment="1">
      <alignment horizontal="right"/>
    </xf>
    <xf numFmtId="167" fontId="18" fillId="2" borderId="8" xfId="0" applyNumberFormat="1" applyFont="1" applyFill="1" applyBorder="1"/>
    <xf numFmtId="0" fontId="4" fillId="2" borderId="7" xfId="0" applyFont="1" applyFill="1" applyBorder="1"/>
    <xf numFmtId="164" fontId="10" fillId="2" borderId="6" xfId="0" applyNumberFormat="1" applyFont="1" applyFill="1" applyBorder="1"/>
    <xf numFmtId="0" fontId="10" fillId="2" borderId="0" xfId="0" applyFont="1" applyFill="1"/>
    <xf numFmtId="0" fontId="13" fillId="2" borderId="0" xfId="0" applyFont="1" applyFill="1" applyAlignment="1">
      <alignment horizontal="right"/>
    </xf>
    <xf numFmtId="169" fontId="0" fillId="0" borderId="10" xfId="4" applyNumberFormat="1" applyFont="1" applyFill="1" applyBorder="1" applyProtection="1">
      <protection locked="0"/>
    </xf>
    <xf numFmtId="169" fontId="0" fillId="0" borderId="11" xfId="4" applyNumberFormat="1" applyFont="1" applyFill="1" applyBorder="1" applyProtection="1">
      <protection locked="0"/>
    </xf>
    <xf numFmtId="169" fontId="0" fillId="0" borderId="12" xfId="4" applyNumberFormat="1" applyFont="1" applyFill="1" applyBorder="1" applyProtection="1">
      <protection locked="0"/>
    </xf>
    <xf numFmtId="2" fontId="0" fillId="2" borderId="0" xfId="0" applyNumberFormat="1" applyFill="1"/>
    <xf numFmtId="0" fontId="9" fillId="2" borderId="0" xfId="0" applyFont="1" applyFill="1"/>
    <xf numFmtId="169" fontId="15" fillId="2" borderId="0" xfId="4" applyNumberFormat="1" applyFont="1" applyFill="1"/>
    <xf numFmtId="0" fontId="4" fillId="2" borderId="4" xfId="0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167" fontId="4" fillId="0" borderId="7" xfId="0" applyNumberFormat="1" applyFont="1" applyBorder="1" applyProtection="1">
      <protection locked="0"/>
    </xf>
    <xf numFmtId="0" fontId="6" fillId="2" borderId="13" xfId="0" applyFont="1" applyFill="1" applyBorder="1"/>
    <xf numFmtId="0" fontId="4" fillId="2" borderId="5" xfId="0" applyFont="1" applyFill="1" applyBorder="1"/>
    <xf numFmtId="0" fontId="0" fillId="2" borderId="14" xfId="0" applyFill="1" applyBorder="1"/>
    <xf numFmtId="0" fontId="4" fillId="2" borderId="4" xfId="0" applyFont="1" applyFill="1" applyBorder="1"/>
    <xf numFmtId="169" fontId="0" fillId="2" borderId="0" xfId="4" applyNumberFormat="1" applyFont="1" applyFill="1" applyBorder="1"/>
    <xf numFmtId="169" fontId="0" fillId="2" borderId="15" xfId="4" applyNumberFormat="1" applyFont="1" applyFill="1" applyBorder="1"/>
    <xf numFmtId="169" fontId="0" fillId="2" borderId="3" xfId="4" applyNumberFormat="1" applyFont="1" applyFill="1" applyBorder="1"/>
    <xf numFmtId="0" fontId="0" fillId="2" borderId="17" xfId="0" applyFill="1" applyBorder="1"/>
    <xf numFmtId="169" fontId="18" fillId="2" borderId="3" xfId="0" applyNumberFormat="1" applyFont="1" applyFill="1" applyBorder="1"/>
    <xf numFmtId="169" fontId="18" fillId="2" borderId="3" xfId="4" applyNumberFormat="1" applyFont="1" applyFill="1" applyBorder="1"/>
    <xf numFmtId="0" fontId="0" fillId="2" borderId="13" xfId="0" applyFill="1" applyBorder="1"/>
    <xf numFmtId="169" fontId="6" fillId="2" borderId="5" xfId="4" applyNumberFormat="1" applyFont="1" applyFill="1" applyBorder="1"/>
    <xf numFmtId="169" fontId="6" fillId="2" borderId="0" xfId="4" applyNumberFormat="1" applyFont="1" applyFill="1" applyBorder="1"/>
    <xf numFmtId="0" fontId="10" fillId="2" borderId="18" xfId="0" applyFont="1" applyFill="1" applyBorder="1"/>
    <xf numFmtId="0" fontId="0" fillId="2" borderId="2" xfId="0" applyFill="1" applyBorder="1"/>
    <xf numFmtId="169" fontId="10" fillId="2" borderId="6" xfId="0" applyNumberFormat="1" applyFont="1" applyFill="1" applyBorder="1"/>
    <xf numFmtId="0" fontId="14" fillId="2" borderId="0" xfId="0" applyFont="1" applyFill="1" applyAlignment="1">
      <alignment horizontal="right"/>
    </xf>
    <xf numFmtId="0" fontId="6" fillId="2" borderId="13" xfId="0" applyFont="1" applyFill="1" applyBorder="1" applyAlignment="1">
      <alignment horizontal="left"/>
    </xf>
    <xf numFmtId="0" fontId="0" fillId="2" borderId="16" xfId="0" applyFill="1" applyBorder="1"/>
    <xf numFmtId="169" fontId="10" fillId="2" borderId="2" xfId="4" applyNumberFormat="1" applyFont="1" applyFill="1" applyBorder="1"/>
    <xf numFmtId="169" fontId="30" fillId="2" borderId="6" xfId="0" applyNumberFormat="1" applyFont="1" applyFill="1" applyBorder="1"/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top"/>
    </xf>
    <xf numFmtId="0" fontId="0" fillId="2" borderId="15" xfId="0" applyFill="1" applyBorder="1"/>
    <xf numFmtId="0" fontId="10" fillId="2" borderId="17" xfId="0" applyFont="1" applyFill="1" applyBorder="1"/>
    <xf numFmtId="0" fontId="10" fillId="2" borderId="3" xfId="0" applyFont="1" applyFill="1" applyBorder="1"/>
    <xf numFmtId="0" fontId="10" fillId="2" borderId="16" xfId="0" applyFont="1" applyFill="1" applyBorder="1"/>
    <xf numFmtId="0" fontId="11" fillId="2" borderId="2" xfId="0" applyFont="1" applyFill="1" applyBorder="1"/>
    <xf numFmtId="0" fontId="10" fillId="2" borderId="19" xfId="0" applyFont="1" applyFill="1" applyBorder="1"/>
    <xf numFmtId="169" fontId="10" fillId="2" borderId="0" xfId="0" applyNumberFormat="1" applyFont="1" applyFill="1"/>
    <xf numFmtId="0" fontId="0" fillId="0" borderId="15" xfId="0" applyBorder="1" applyProtection="1">
      <protection locked="0"/>
    </xf>
    <xf numFmtId="169" fontId="0" fillId="0" borderId="0" xfId="4" applyNumberFormat="1" applyFont="1" applyFill="1" applyBorder="1" applyProtection="1">
      <protection locked="0"/>
    </xf>
    <xf numFmtId="169" fontId="0" fillId="0" borderId="3" xfId="4" applyNumberFormat="1" applyFont="1" applyFill="1" applyBorder="1" applyProtection="1">
      <protection locked="0"/>
    </xf>
    <xf numFmtId="169" fontId="4" fillId="0" borderId="0" xfId="4" applyNumberFormat="1" applyFont="1" applyFill="1" applyBorder="1" applyProtection="1">
      <protection locked="0"/>
    </xf>
    <xf numFmtId="169" fontId="0" fillId="0" borderId="5" xfId="4" applyNumberFormat="1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31" fillId="2" borderId="2" xfId="0" applyFont="1" applyFill="1" applyBorder="1"/>
    <xf numFmtId="0" fontId="32" fillId="2" borderId="5" xfId="0" applyFont="1" applyFill="1" applyBorder="1"/>
    <xf numFmtId="169" fontId="32" fillId="2" borderId="0" xfId="4" applyNumberFormat="1" applyFont="1" applyFill="1" applyBorder="1"/>
    <xf numFmtId="169" fontId="32" fillId="2" borderId="3" xfId="4" applyNumberFormat="1" applyFont="1" applyFill="1" applyBorder="1"/>
    <xf numFmtId="169" fontId="33" fillId="2" borderId="3" xfId="0" applyNumberFormat="1" applyFont="1" applyFill="1" applyBorder="1"/>
    <xf numFmtId="169" fontId="33" fillId="2" borderId="3" xfId="4" applyNumberFormat="1" applyFont="1" applyFill="1" applyBorder="1"/>
    <xf numFmtId="169" fontId="34" fillId="2" borderId="5" xfId="4" applyNumberFormat="1" applyFont="1" applyFill="1" applyBorder="1"/>
    <xf numFmtId="169" fontId="34" fillId="2" borderId="0" xfId="4" applyNumberFormat="1" applyFont="1" applyFill="1" applyBorder="1"/>
    <xf numFmtId="169" fontId="34" fillId="2" borderId="6" xfId="0" applyNumberFormat="1" applyFont="1" applyFill="1" applyBorder="1"/>
    <xf numFmtId="169" fontId="34" fillId="2" borderId="0" xfId="0" applyNumberFormat="1" applyFont="1" applyFill="1"/>
    <xf numFmtId="0" fontId="32" fillId="2" borderId="0" xfId="0" applyFont="1" applyFill="1"/>
    <xf numFmtId="0" fontId="31" fillId="2" borderId="3" xfId="0" applyFont="1" applyFill="1" applyBorder="1"/>
    <xf numFmtId="169" fontId="32" fillId="2" borderId="5" xfId="4" applyNumberFormat="1" applyFont="1" applyFill="1" applyBorder="1"/>
    <xf numFmtId="0" fontId="32" fillId="2" borderId="3" xfId="0" applyFont="1" applyFill="1" applyBorder="1"/>
    <xf numFmtId="169" fontId="34" fillId="2" borderId="2" xfId="4" applyNumberFormat="1" applyFont="1" applyFill="1" applyBorder="1"/>
    <xf numFmtId="169" fontId="35" fillId="2" borderId="6" xfId="0" applyNumberFormat="1" applyFont="1" applyFill="1" applyBorder="1"/>
    <xf numFmtId="6" fontId="0" fillId="2" borderId="15" xfId="4" applyNumberFormat="1" applyFont="1" applyFill="1" applyBorder="1"/>
    <xf numFmtId="6" fontId="0" fillId="2" borderId="16" xfId="4" applyNumberFormat="1" applyFont="1" applyFill="1" applyBorder="1"/>
    <xf numFmtId="6" fontId="18" fillId="2" borderId="16" xfId="0" applyNumberFormat="1" applyFont="1" applyFill="1" applyBorder="1"/>
    <xf numFmtId="6" fontId="18" fillId="2" borderId="16" xfId="4" applyNumberFormat="1" applyFont="1" applyFill="1" applyBorder="1"/>
    <xf numFmtId="6" fontId="0" fillId="2" borderId="15" xfId="0" applyNumberFormat="1" applyFill="1" applyBorder="1"/>
    <xf numFmtId="6" fontId="0" fillId="2" borderId="16" xfId="0" applyNumberFormat="1" applyFill="1" applyBorder="1"/>
    <xf numFmtId="6" fontId="6" fillId="2" borderId="14" xfId="4" applyNumberFormat="1" applyFont="1" applyFill="1" applyBorder="1"/>
    <xf numFmtId="6" fontId="6" fillId="2" borderId="15" xfId="4" applyNumberFormat="1" applyFont="1" applyFill="1" applyBorder="1"/>
    <xf numFmtId="6" fontId="10" fillId="2" borderId="20" xfId="0" applyNumberFormat="1" applyFont="1" applyFill="1" applyBorder="1"/>
    <xf numFmtId="6" fontId="0" fillId="2" borderId="14" xfId="4" applyNumberFormat="1" applyFont="1" applyFill="1" applyBorder="1"/>
    <xf numFmtId="6" fontId="10" fillId="2" borderId="19" xfId="4" applyNumberFormat="1" applyFont="1" applyFill="1" applyBorder="1"/>
    <xf numFmtId="6" fontId="30" fillId="2" borderId="20" xfId="0" applyNumberFormat="1" applyFont="1" applyFill="1" applyBorder="1"/>
    <xf numFmtId="167" fontId="15" fillId="0" borderId="0" xfId="0" applyNumberFormat="1" applyFont="1" applyAlignment="1" applyProtection="1">
      <alignment horizontal="right"/>
      <protection locked="0"/>
    </xf>
    <xf numFmtId="0" fontId="4" fillId="2" borderId="3" xfId="0" applyFont="1" applyFill="1" applyBorder="1"/>
    <xf numFmtId="167" fontId="36" fillId="2" borderId="0" xfId="0" applyNumberFormat="1" applyFont="1" applyFill="1"/>
    <xf numFmtId="169" fontId="36" fillId="2" borderId="3" xfId="0" applyNumberFormat="1" applyFont="1" applyFill="1" applyBorder="1"/>
    <xf numFmtId="0" fontId="4" fillId="0" borderId="0" xfId="0" applyFont="1" applyAlignment="1" applyProtection="1">
      <alignment horizontal="left" vertical="top"/>
      <protection locked="0"/>
    </xf>
    <xf numFmtId="0" fontId="0" fillId="2" borderId="8" xfId="0" applyFill="1" applyBorder="1" applyAlignment="1">
      <alignment horizontal="center"/>
    </xf>
    <xf numFmtId="0" fontId="20" fillId="2" borderId="3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4" fillId="2" borderId="0" xfId="0" applyFont="1" applyFill="1" applyAlignment="1" applyProtection="1">
      <alignment horizontal="left"/>
      <protection locked="0"/>
    </xf>
    <xf numFmtId="0" fontId="0" fillId="0" borderId="0" xfId="0" applyAlignment="1" applyProtection="1">
      <alignment horizontal="left" indent="1"/>
      <protection locked="0"/>
    </xf>
    <xf numFmtId="0" fontId="6" fillId="2" borderId="7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/>
    </xf>
    <xf numFmtId="0" fontId="16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7" fillId="0" borderId="0" xfId="0" applyFont="1" applyAlignment="1">
      <alignment horizontal="center" vertical="top" wrapText="1"/>
    </xf>
    <xf numFmtId="0" fontId="9" fillId="2" borderId="5" xfId="0" applyFont="1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6" fillId="2" borderId="7" xfId="0" applyFont="1" applyFill="1" applyBorder="1" applyAlignment="1">
      <alignment wrapText="1"/>
    </xf>
    <xf numFmtId="0" fontId="14" fillId="2" borderId="0" xfId="0" applyFont="1" applyFill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7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10" fillId="2" borderId="18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6" fillId="2" borderId="13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4" fillId="2" borderId="0" xfId="0" applyFont="1" applyFill="1" applyAlignment="1">
      <alignment horizontal="left"/>
    </xf>
    <xf numFmtId="0" fontId="4" fillId="2" borderId="17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0" borderId="0" xfId="0" applyFont="1" applyAlignment="1" applyProtection="1">
      <alignment horizontal="left"/>
      <protection locked="0"/>
    </xf>
    <xf numFmtId="0" fontId="4" fillId="0" borderId="15" xfId="0" applyFont="1" applyBorder="1" applyAlignment="1" applyProtection="1">
      <alignment horizontal="left"/>
      <protection locked="0"/>
    </xf>
    <xf numFmtId="0" fontId="9" fillId="2" borderId="5" xfId="0" applyFont="1" applyFill="1" applyBorder="1" applyAlignment="1"/>
    <xf numFmtId="0" fontId="0" fillId="2" borderId="5" xfId="0" applyFill="1" applyBorder="1" applyAlignment="1"/>
    <xf numFmtId="0" fontId="6" fillId="2" borderId="7" xfId="0" applyFont="1" applyFill="1" applyBorder="1" applyAlignment="1"/>
    <xf numFmtId="0" fontId="0" fillId="2" borderId="7" xfId="0" applyFill="1" applyBorder="1" applyAlignment="1"/>
    <xf numFmtId="0" fontId="0" fillId="2" borderId="0" xfId="0" applyFill="1" applyAlignment="1"/>
    <xf numFmtId="0" fontId="4" fillId="2" borderId="7" xfId="0" applyFont="1" applyFill="1" applyBorder="1" applyAlignment="1">
      <alignment horizontal="left"/>
    </xf>
    <xf numFmtId="0" fontId="0" fillId="0" borderId="0" xfId="0" applyAlignment="1" applyProtection="1">
      <protection locked="0"/>
    </xf>
    <xf numFmtId="0" fontId="4" fillId="2" borderId="0" xfId="0" applyFont="1" applyFill="1" applyAlignment="1">
      <alignment horizontal="left" wrapText="1"/>
    </xf>
    <xf numFmtId="2" fontId="0" fillId="2" borderId="0" xfId="0" applyNumberFormat="1" applyFill="1" applyAlignment="1"/>
    <xf numFmtId="0" fontId="4" fillId="2" borderId="0" xfId="0" applyFont="1" applyFill="1" applyAlignment="1"/>
    <xf numFmtId="0" fontId="4" fillId="2" borderId="4" xfId="0" applyFont="1" applyFill="1" applyBorder="1" applyAlignment="1">
      <alignment horizontal="left" wrapText="1"/>
    </xf>
  </cellXfs>
  <cellStyles count="5">
    <cellStyle name="Normal" xfId="0" builtinId="0"/>
    <cellStyle name="Normal 2" xfId="1" xr:uid="{00000000-0005-0000-0000-000001000000}"/>
    <cellStyle name="Normal 3" xfId="2" xr:uid="{00CDACB0-B867-40A6-B296-160269EA1B52}"/>
    <cellStyle name="Normal 4" xfId="3" xr:uid="{DEBA953C-0B35-4261-BC75-7A08DC79C021}"/>
    <cellStyle name="Valuta" xfId="4" builtinId="4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2"/>
  <sheetViews>
    <sheetView tabSelected="1" zoomScaleNormal="100" workbookViewId="0">
      <selection activeCell="D2" sqref="D2:G2"/>
    </sheetView>
  </sheetViews>
  <sheetFormatPr defaultColWidth="11.42578125" defaultRowHeight="12.75"/>
  <cols>
    <col min="1" max="1" width="4.28515625" style="15" bestFit="1" customWidth="1"/>
    <col min="2" max="2" width="10.28515625" style="14" customWidth="1"/>
    <col min="3" max="3" width="34.28515625" customWidth="1"/>
    <col min="4" max="4" width="8.5703125" customWidth="1"/>
    <col min="5" max="5" width="9.7109375" customWidth="1"/>
    <col min="6" max="6" width="10.5703125" bestFit="1" customWidth="1"/>
    <col min="7" max="7" width="21.42578125" customWidth="1"/>
    <col min="8" max="8" width="2.85546875" customWidth="1"/>
    <col min="9" max="9" width="13.85546875" customWidth="1"/>
    <col min="10" max="10" width="3" customWidth="1"/>
    <col min="11" max="11" width="2.85546875" hidden="1" customWidth="1"/>
    <col min="12" max="12" width="77.85546875" customWidth="1"/>
    <col min="13" max="13" width="14" customWidth="1"/>
  </cols>
  <sheetData>
    <row r="1" spans="1:15" s="1" customFormat="1" ht="28.5" customHeight="1">
      <c r="A1" s="33"/>
      <c r="B1" s="57"/>
      <c r="C1" s="111" t="s">
        <v>0</v>
      </c>
      <c r="D1" s="111"/>
      <c r="E1" s="111"/>
      <c r="F1" s="111"/>
      <c r="G1" s="111"/>
      <c r="H1" s="47"/>
      <c r="I1" s="47"/>
      <c r="J1" s="47"/>
      <c r="K1" s="47"/>
      <c r="L1" s="2"/>
    </row>
    <row r="2" spans="1:15" ht="12.75" customHeight="1">
      <c r="A2" s="34"/>
      <c r="B2" s="58"/>
      <c r="C2" s="59" t="s">
        <v>1</v>
      </c>
      <c r="D2" s="184"/>
      <c r="E2" s="184"/>
      <c r="F2" s="184"/>
      <c r="G2" s="184"/>
      <c r="H2" s="59"/>
      <c r="I2" s="59"/>
      <c r="J2" s="59"/>
      <c r="K2" s="59"/>
      <c r="L2" s="194" t="s">
        <v>2</v>
      </c>
    </row>
    <row r="3" spans="1:15">
      <c r="A3" s="34"/>
      <c r="B3" s="58"/>
      <c r="C3" s="59" t="s">
        <v>3</v>
      </c>
      <c r="D3" s="184"/>
      <c r="E3" s="184"/>
      <c r="F3" s="184"/>
      <c r="G3" s="184"/>
      <c r="H3" s="59"/>
      <c r="I3" s="59"/>
      <c r="J3" s="59"/>
      <c r="K3" s="59"/>
      <c r="L3" s="194"/>
    </row>
    <row r="4" spans="1:15">
      <c r="A4" s="34"/>
      <c r="B4" s="58"/>
      <c r="C4" s="59" t="s">
        <v>4</v>
      </c>
      <c r="D4" s="184"/>
      <c r="E4" s="184"/>
      <c r="F4" s="184"/>
      <c r="G4" s="184"/>
      <c r="H4" s="59"/>
      <c r="I4" s="59"/>
      <c r="J4" s="59"/>
      <c r="K4" s="59"/>
      <c r="L4" s="32"/>
    </row>
    <row r="5" spans="1:15">
      <c r="A5" s="34"/>
      <c r="B5" s="58"/>
      <c r="C5" s="59" t="s">
        <v>5</v>
      </c>
      <c r="D5" s="184"/>
      <c r="E5" s="184"/>
      <c r="F5" s="184"/>
      <c r="G5" s="184"/>
      <c r="H5" s="59"/>
      <c r="I5" s="59"/>
      <c r="J5" s="59"/>
      <c r="K5" s="59"/>
      <c r="L5" s="32" t="s">
        <v>6</v>
      </c>
    </row>
    <row r="6" spans="1:15">
      <c r="A6" s="34"/>
      <c r="B6" s="58"/>
      <c r="C6" s="59" t="s">
        <v>7</v>
      </c>
      <c r="D6" s="184"/>
      <c r="E6" s="184"/>
      <c r="F6" s="184"/>
      <c r="G6" s="184"/>
      <c r="H6" s="59"/>
      <c r="I6" s="59"/>
      <c r="J6" s="59"/>
      <c r="K6" s="59"/>
      <c r="L6" s="32"/>
    </row>
    <row r="7" spans="1:15" ht="12.75" customHeight="1">
      <c r="A7" s="34"/>
      <c r="B7" s="58"/>
      <c r="C7" s="59" t="s">
        <v>8</v>
      </c>
      <c r="D7" s="184"/>
      <c r="E7" s="184"/>
      <c r="F7" s="184"/>
      <c r="G7" s="184"/>
      <c r="H7" s="59"/>
      <c r="I7" s="59"/>
      <c r="J7" s="59"/>
      <c r="K7" s="59"/>
      <c r="L7" s="192" t="s">
        <v>9</v>
      </c>
    </row>
    <row r="8" spans="1:15">
      <c r="A8" s="34"/>
      <c r="B8" s="58"/>
      <c r="C8" s="59" t="s">
        <v>10</v>
      </c>
      <c r="D8" s="184"/>
      <c r="E8" s="184"/>
      <c r="F8" s="184"/>
      <c r="G8" s="184"/>
      <c r="H8" s="59"/>
      <c r="I8" s="59"/>
      <c r="J8" s="59"/>
      <c r="K8" s="59"/>
      <c r="L8" s="192"/>
    </row>
    <row r="9" spans="1:15">
      <c r="A9" s="34"/>
      <c r="B9" s="58"/>
      <c r="C9" s="59" t="s">
        <v>11</v>
      </c>
      <c r="D9" s="184"/>
      <c r="E9" s="184"/>
      <c r="F9" s="184"/>
      <c r="G9" s="184"/>
      <c r="H9" s="59"/>
      <c r="I9" s="59"/>
      <c r="J9" s="59"/>
      <c r="K9" s="59"/>
      <c r="L9" s="192"/>
    </row>
    <row r="10" spans="1:15">
      <c r="A10" s="34"/>
      <c r="B10" s="58"/>
      <c r="C10" s="59" t="s">
        <v>12</v>
      </c>
      <c r="D10" s="184"/>
      <c r="E10" s="184"/>
      <c r="F10" s="184"/>
      <c r="G10" s="184"/>
      <c r="H10" s="59"/>
      <c r="I10" s="59"/>
      <c r="J10" s="59"/>
      <c r="K10" s="59"/>
      <c r="L10" s="192"/>
    </row>
    <row r="11" spans="1:15">
      <c r="A11" s="34"/>
      <c r="B11" s="58"/>
      <c r="C11" s="60" t="s">
        <v>13</v>
      </c>
      <c r="D11" s="184"/>
      <c r="E11" s="184"/>
      <c r="F11" s="184"/>
      <c r="G11" s="184"/>
      <c r="H11" s="59"/>
      <c r="I11" s="59"/>
      <c r="J11" s="59"/>
      <c r="K11" s="59"/>
      <c r="L11" s="192"/>
    </row>
    <row r="12" spans="1:15">
      <c r="A12" s="34"/>
      <c r="B12" s="58"/>
      <c r="C12" s="45"/>
      <c r="D12" s="61"/>
      <c r="E12" s="61"/>
      <c r="F12" s="62" t="s">
        <v>14</v>
      </c>
      <c r="G12" s="28"/>
      <c r="H12" s="59"/>
      <c r="I12" s="59"/>
      <c r="J12" s="59"/>
      <c r="K12" s="59"/>
      <c r="L12" s="3"/>
    </row>
    <row r="13" spans="1:15" ht="21.75" customHeight="1">
      <c r="A13" s="35"/>
      <c r="B13" s="63"/>
      <c r="C13" s="186"/>
      <c r="D13" s="186"/>
      <c r="E13" s="186"/>
      <c r="F13" s="186"/>
      <c r="G13" s="64" t="s">
        <v>15</v>
      </c>
      <c r="H13" s="59"/>
      <c r="I13" s="59"/>
      <c r="J13" s="59"/>
      <c r="K13" s="59"/>
      <c r="L13" s="3"/>
    </row>
    <row r="14" spans="1:15" ht="36" customHeight="1">
      <c r="A14" s="36" t="s">
        <v>16</v>
      </c>
      <c r="B14" s="65" t="s">
        <v>17</v>
      </c>
      <c r="C14" s="219" t="s">
        <v>18</v>
      </c>
      <c r="D14" s="220"/>
      <c r="E14" s="220"/>
      <c r="F14" s="220"/>
      <c r="G14" s="67" t="s">
        <v>19</v>
      </c>
      <c r="H14" s="48"/>
      <c r="I14" s="68" t="s">
        <v>20</v>
      </c>
      <c r="J14" s="48"/>
      <c r="K14" s="48"/>
      <c r="L14" s="21"/>
      <c r="M14" s="21"/>
      <c r="N14" s="21"/>
      <c r="O14" s="21"/>
    </row>
    <row r="15" spans="1:15">
      <c r="A15" s="34" t="s">
        <v>21</v>
      </c>
      <c r="B15" s="37"/>
      <c r="C15" s="221" t="s">
        <v>22</v>
      </c>
      <c r="D15" s="222"/>
      <c r="E15" s="222"/>
      <c r="F15" s="222"/>
      <c r="G15" s="222"/>
      <c r="H15" s="46"/>
      <c r="I15" s="46"/>
      <c r="J15" s="48"/>
      <c r="K15" s="46"/>
      <c r="L15" s="21"/>
      <c r="M15" s="21"/>
      <c r="N15" s="21"/>
      <c r="O15" s="21"/>
    </row>
    <row r="16" spans="1:15" ht="12.75" customHeight="1">
      <c r="A16" s="34"/>
      <c r="B16" s="37"/>
      <c r="C16" s="46" t="s">
        <v>23</v>
      </c>
      <c r="D16" s="26"/>
      <c r="E16" s="70" t="s">
        <v>24</v>
      </c>
      <c r="F16" s="71">
        <f>SUM(I16/1950)</f>
        <v>0</v>
      </c>
      <c r="G16" s="72">
        <f>+D16*F16</f>
        <v>0</v>
      </c>
      <c r="H16" s="46"/>
      <c r="I16" s="107"/>
      <c r="J16" s="48"/>
      <c r="K16" s="46"/>
      <c r="L16" s="193" t="s">
        <v>25</v>
      </c>
      <c r="M16" s="21"/>
      <c r="N16" s="21"/>
      <c r="O16" s="21"/>
    </row>
    <row r="17" spans="1:17">
      <c r="A17" s="34"/>
      <c r="B17" s="37"/>
      <c r="C17" s="46" t="s">
        <v>26</v>
      </c>
      <c r="D17" s="26"/>
      <c r="E17" s="70" t="s">
        <v>24</v>
      </c>
      <c r="F17" s="71">
        <f t="shared" ref="F17:F21" si="0">SUM(I17/1950)</f>
        <v>0</v>
      </c>
      <c r="G17" s="72">
        <f t="shared" ref="G17:G21" si="1">+D17*F17</f>
        <v>0</v>
      </c>
      <c r="H17" s="46"/>
      <c r="I17" s="108"/>
      <c r="J17" s="48"/>
      <c r="K17" s="46"/>
      <c r="L17" s="193"/>
      <c r="M17" s="21"/>
      <c r="N17" s="21"/>
      <c r="O17" s="21"/>
    </row>
    <row r="18" spans="1:17">
      <c r="A18" s="34"/>
      <c r="B18" s="37"/>
      <c r="C18" s="46" t="s">
        <v>27</v>
      </c>
      <c r="D18" s="26"/>
      <c r="E18" s="70" t="s">
        <v>24</v>
      </c>
      <c r="F18" s="71">
        <f t="shared" si="0"/>
        <v>0</v>
      </c>
      <c r="G18" s="72">
        <f t="shared" si="1"/>
        <v>0</v>
      </c>
      <c r="H18" s="46"/>
      <c r="I18" s="108"/>
      <c r="J18" s="48"/>
      <c r="K18" s="46"/>
      <c r="L18" s="193"/>
      <c r="M18" s="21"/>
      <c r="N18" s="21"/>
      <c r="O18" s="21"/>
    </row>
    <row r="19" spans="1:17">
      <c r="A19" s="34"/>
      <c r="B19" s="37"/>
      <c r="C19" s="8"/>
      <c r="D19" s="26"/>
      <c r="E19" s="70" t="s">
        <v>24</v>
      </c>
      <c r="F19" s="71">
        <f t="shared" si="0"/>
        <v>0</v>
      </c>
      <c r="G19" s="72">
        <f t="shared" si="1"/>
        <v>0</v>
      </c>
      <c r="H19" s="46"/>
      <c r="I19" s="108"/>
      <c r="J19" s="48"/>
      <c r="K19" s="46"/>
      <c r="L19" s="193"/>
      <c r="M19" s="21"/>
      <c r="N19" s="21"/>
      <c r="O19" s="21"/>
    </row>
    <row r="20" spans="1:17">
      <c r="A20" s="34"/>
      <c r="B20" s="37"/>
      <c r="C20" s="4"/>
      <c r="D20" s="26"/>
      <c r="E20" s="70" t="s">
        <v>24</v>
      </c>
      <c r="F20" s="71">
        <f t="shared" si="0"/>
        <v>0</v>
      </c>
      <c r="G20" s="72">
        <f t="shared" si="1"/>
        <v>0</v>
      </c>
      <c r="H20" s="46"/>
      <c r="I20" s="108"/>
      <c r="J20" s="48"/>
      <c r="K20" s="46"/>
      <c r="L20" s="193"/>
      <c r="M20" s="21"/>
      <c r="N20" s="21"/>
      <c r="O20" s="21"/>
    </row>
    <row r="21" spans="1:17">
      <c r="A21" s="34"/>
      <c r="B21" s="37"/>
      <c r="C21" s="13"/>
      <c r="D21" s="26"/>
      <c r="E21" s="70" t="s">
        <v>24</v>
      </c>
      <c r="F21" s="71">
        <f t="shared" si="0"/>
        <v>0</v>
      </c>
      <c r="G21" s="72">
        <f t="shared" si="1"/>
        <v>0</v>
      </c>
      <c r="H21" s="46"/>
      <c r="I21" s="109"/>
      <c r="J21" s="48"/>
      <c r="K21" s="46"/>
      <c r="L21" s="16"/>
      <c r="M21" s="21"/>
      <c r="N21" s="21"/>
      <c r="O21" s="21"/>
    </row>
    <row r="22" spans="1:17">
      <c r="A22" s="38"/>
      <c r="B22" s="39"/>
      <c r="C22" s="54"/>
      <c r="D22" s="73">
        <f>SUM(D16:D21)</f>
        <v>0</v>
      </c>
      <c r="E22" s="185"/>
      <c r="F22" s="185"/>
      <c r="G22" s="74">
        <f>SUM(G16:G21)</f>
        <v>0</v>
      </c>
      <c r="H22" s="46"/>
      <c r="I22" s="46"/>
      <c r="J22" s="48"/>
      <c r="K22" s="46"/>
      <c r="L22" s="16"/>
      <c r="M22" s="21"/>
      <c r="N22" s="21"/>
      <c r="O22" s="21"/>
    </row>
    <row r="23" spans="1:17">
      <c r="A23" s="34" t="s">
        <v>28</v>
      </c>
      <c r="B23" s="37"/>
      <c r="C23" s="221" t="s">
        <v>29</v>
      </c>
      <c r="D23" s="222"/>
      <c r="E23" s="222"/>
      <c r="F23" s="222"/>
      <c r="G23" s="222"/>
      <c r="H23" s="46"/>
      <c r="I23" s="46"/>
      <c r="J23" s="48"/>
      <c r="K23" s="46"/>
      <c r="L23" s="16"/>
      <c r="M23" s="21"/>
      <c r="N23" s="21"/>
      <c r="O23" s="21"/>
    </row>
    <row r="24" spans="1:17" ht="12.75" customHeight="1">
      <c r="A24" s="34"/>
      <c r="B24" s="37"/>
      <c r="C24" s="46" t="s">
        <v>23</v>
      </c>
      <c r="D24" s="26"/>
      <c r="E24" s="70" t="s">
        <v>24</v>
      </c>
      <c r="F24" s="71">
        <f>SUM(I24/1950)</f>
        <v>0</v>
      </c>
      <c r="G24" s="72">
        <f t="shared" ref="G24:G50" si="2">+D24*F24</f>
        <v>0</v>
      </c>
      <c r="H24" s="46"/>
      <c r="I24" s="107"/>
      <c r="J24" s="48"/>
      <c r="K24" s="46"/>
      <c r="L24" s="193" t="s">
        <v>30</v>
      </c>
      <c r="M24" s="21"/>
      <c r="N24" s="21"/>
      <c r="O24" s="21"/>
    </row>
    <row r="25" spans="1:17">
      <c r="A25" s="34"/>
      <c r="B25" s="37"/>
      <c r="C25" s="46" t="s">
        <v>26</v>
      </c>
      <c r="D25" s="26"/>
      <c r="E25" s="70" t="s">
        <v>24</v>
      </c>
      <c r="F25" s="71">
        <f t="shared" ref="F25:F30" si="3">SUM(I25/1950)</f>
        <v>0</v>
      </c>
      <c r="G25" s="72">
        <f t="shared" si="2"/>
        <v>0</v>
      </c>
      <c r="H25" s="46"/>
      <c r="I25" s="108"/>
      <c r="J25" s="48"/>
      <c r="K25" s="46"/>
      <c r="L25" s="193"/>
      <c r="M25" s="21"/>
      <c r="N25" s="21"/>
      <c r="O25" s="21"/>
    </row>
    <row r="26" spans="1:17">
      <c r="A26" s="34"/>
      <c r="B26" s="37"/>
      <c r="C26" s="46" t="s">
        <v>27</v>
      </c>
      <c r="D26" s="26"/>
      <c r="E26" s="70" t="s">
        <v>24</v>
      </c>
      <c r="F26" s="71">
        <f t="shared" si="3"/>
        <v>0</v>
      </c>
      <c r="G26" s="72">
        <f t="shared" si="2"/>
        <v>0</v>
      </c>
      <c r="H26" s="46"/>
      <c r="I26" s="108"/>
      <c r="J26" s="48"/>
      <c r="K26" s="46"/>
      <c r="L26" s="193"/>
      <c r="M26" s="21"/>
      <c r="N26" s="21"/>
      <c r="O26" s="21"/>
    </row>
    <row r="27" spans="1:17">
      <c r="A27" s="34"/>
      <c r="B27" s="37"/>
      <c r="C27" s="75" t="s">
        <v>31</v>
      </c>
      <c r="D27" s="26"/>
      <c r="E27" s="70" t="s">
        <v>24</v>
      </c>
      <c r="F27" s="71">
        <f t="shared" si="3"/>
        <v>0</v>
      </c>
      <c r="G27" s="72">
        <f t="shared" si="2"/>
        <v>0</v>
      </c>
      <c r="H27" s="46"/>
      <c r="I27" s="108"/>
      <c r="J27" s="48"/>
      <c r="K27" s="46"/>
      <c r="L27" s="193"/>
      <c r="M27" s="21"/>
      <c r="N27" s="21"/>
      <c r="O27" s="21"/>
      <c r="P27" s="20"/>
      <c r="Q27" s="20"/>
    </row>
    <row r="28" spans="1:17">
      <c r="A28" s="34"/>
      <c r="B28" s="37"/>
      <c r="C28" s="13"/>
      <c r="D28" s="26"/>
      <c r="E28" s="70" t="s">
        <v>24</v>
      </c>
      <c r="F28" s="71">
        <f t="shared" si="3"/>
        <v>0</v>
      </c>
      <c r="G28" s="72">
        <f t="shared" si="2"/>
        <v>0</v>
      </c>
      <c r="H28" s="46"/>
      <c r="I28" s="108"/>
      <c r="J28" s="48"/>
      <c r="K28" s="46"/>
      <c r="L28" s="193"/>
      <c r="M28" s="21"/>
      <c r="N28" s="21"/>
      <c r="O28" s="21"/>
      <c r="P28" s="20"/>
      <c r="Q28" s="20"/>
    </row>
    <row r="29" spans="1:17">
      <c r="A29" s="34"/>
      <c r="B29" s="37"/>
      <c r="C29" s="13"/>
      <c r="D29" s="26"/>
      <c r="E29" s="70" t="s">
        <v>24</v>
      </c>
      <c r="F29" s="71">
        <f t="shared" si="3"/>
        <v>0</v>
      </c>
      <c r="G29" s="72">
        <f t="shared" si="2"/>
        <v>0</v>
      </c>
      <c r="H29" s="46"/>
      <c r="I29" s="108"/>
      <c r="J29" s="48"/>
      <c r="K29" s="46"/>
      <c r="L29" s="16"/>
      <c r="M29" s="21"/>
      <c r="N29" s="21"/>
      <c r="O29" s="21"/>
      <c r="P29" s="20"/>
      <c r="Q29" s="20"/>
    </row>
    <row r="30" spans="1:17">
      <c r="A30" s="34"/>
      <c r="B30" s="37"/>
      <c r="C30" s="13"/>
      <c r="D30" s="26"/>
      <c r="E30" s="70" t="s">
        <v>24</v>
      </c>
      <c r="F30" s="71">
        <f t="shared" si="3"/>
        <v>0</v>
      </c>
      <c r="G30" s="72">
        <f t="shared" si="2"/>
        <v>0</v>
      </c>
      <c r="H30" s="46"/>
      <c r="I30" s="109"/>
      <c r="J30" s="48"/>
      <c r="K30" s="46"/>
      <c r="L30" s="17" t="s">
        <v>32</v>
      </c>
      <c r="M30" s="22">
        <f>SUM(D24:D30)</f>
        <v>0</v>
      </c>
      <c r="N30" s="21"/>
      <c r="O30" s="21"/>
      <c r="P30" s="20"/>
      <c r="Q30" s="20"/>
    </row>
    <row r="31" spans="1:17">
      <c r="A31" s="34"/>
      <c r="B31" s="37"/>
      <c r="C31" s="188" t="s">
        <v>33</v>
      </c>
      <c r="D31" s="223"/>
      <c r="E31" s="223"/>
      <c r="F31" s="223"/>
      <c r="G31" s="55"/>
      <c r="H31" s="46"/>
      <c r="I31" s="46"/>
      <c r="J31" s="48"/>
      <c r="K31" s="46"/>
      <c r="L31" s="16"/>
      <c r="M31" s="21"/>
      <c r="N31" s="21"/>
      <c r="O31" s="21"/>
      <c r="P31" s="20"/>
      <c r="Q31" s="20"/>
    </row>
    <row r="32" spans="1:17">
      <c r="A32" s="38"/>
      <c r="B32" s="37"/>
      <c r="C32" s="53"/>
      <c r="D32" s="76">
        <f>SUM(M30)</f>
        <v>0</v>
      </c>
      <c r="E32" s="185"/>
      <c r="F32" s="185"/>
      <c r="G32" s="56">
        <f>SUM(G24:G31)</f>
        <v>0</v>
      </c>
      <c r="H32" s="46"/>
      <c r="I32" s="46"/>
      <c r="J32" s="48"/>
      <c r="K32" s="46"/>
      <c r="L32" s="16"/>
      <c r="M32" s="21"/>
      <c r="N32" s="21"/>
      <c r="O32" s="21"/>
      <c r="P32" s="20"/>
      <c r="Q32" s="20"/>
    </row>
    <row r="33" spans="1:17">
      <c r="A33" s="34" t="s">
        <v>34</v>
      </c>
      <c r="B33" s="40"/>
      <c r="C33" s="221" t="s">
        <v>35</v>
      </c>
      <c r="D33" s="222"/>
      <c r="E33" s="222"/>
      <c r="F33" s="222"/>
      <c r="G33" s="222"/>
      <c r="H33" s="46"/>
      <c r="I33" s="46"/>
      <c r="J33" s="48"/>
      <c r="K33" s="46"/>
      <c r="L33" s="16"/>
      <c r="M33" s="21"/>
      <c r="N33" s="21"/>
      <c r="O33" s="21"/>
      <c r="P33" s="20"/>
      <c r="Q33" s="20"/>
    </row>
    <row r="34" spans="1:17" ht="12.75" customHeight="1">
      <c r="A34" s="34"/>
      <c r="B34" s="37"/>
      <c r="C34" s="75" t="s">
        <v>23</v>
      </c>
      <c r="D34" s="26"/>
      <c r="E34" s="70" t="s">
        <v>24</v>
      </c>
      <c r="F34" s="71">
        <f>SUM(I34/1950)</f>
        <v>0</v>
      </c>
      <c r="G34" s="72">
        <f t="shared" si="2"/>
        <v>0</v>
      </c>
      <c r="H34" s="46"/>
      <c r="I34" s="107"/>
      <c r="J34" s="48"/>
      <c r="K34" s="46"/>
      <c r="L34" s="193" t="s">
        <v>36</v>
      </c>
      <c r="M34" s="21"/>
      <c r="N34" s="21"/>
      <c r="O34" s="21"/>
      <c r="P34" s="20"/>
      <c r="Q34" s="20"/>
    </row>
    <row r="35" spans="1:17">
      <c r="A35" s="34"/>
      <c r="B35" s="37"/>
      <c r="C35" s="75" t="s">
        <v>26</v>
      </c>
      <c r="D35" s="26"/>
      <c r="E35" s="70" t="s">
        <v>24</v>
      </c>
      <c r="F35" s="71">
        <f t="shared" ref="F35:F39" si="4">SUM(I35/1950)</f>
        <v>0</v>
      </c>
      <c r="G35" s="72">
        <f t="shared" si="2"/>
        <v>0</v>
      </c>
      <c r="H35" s="46"/>
      <c r="I35" s="108"/>
      <c r="J35" s="46"/>
      <c r="K35" s="46"/>
      <c r="L35" s="193"/>
      <c r="M35" s="21"/>
      <c r="N35" s="21"/>
      <c r="O35" s="21"/>
      <c r="P35" s="20"/>
      <c r="Q35" s="20"/>
    </row>
    <row r="36" spans="1:17">
      <c r="A36" s="34"/>
      <c r="B36" s="37"/>
      <c r="C36" s="75" t="s">
        <v>27</v>
      </c>
      <c r="D36" s="26"/>
      <c r="E36" s="70" t="s">
        <v>24</v>
      </c>
      <c r="F36" s="71">
        <f t="shared" si="4"/>
        <v>0</v>
      </c>
      <c r="G36" s="72">
        <f t="shared" si="2"/>
        <v>0</v>
      </c>
      <c r="H36" s="46"/>
      <c r="I36" s="108"/>
      <c r="J36" s="46"/>
      <c r="K36" s="46"/>
      <c r="L36" s="193"/>
      <c r="M36" s="21"/>
      <c r="N36" s="21"/>
      <c r="O36" s="21"/>
      <c r="P36" s="20"/>
      <c r="Q36" s="20"/>
    </row>
    <row r="37" spans="1:17">
      <c r="A37" s="34"/>
      <c r="B37" s="37"/>
      <c r="C37" s="4"/>
      <c r="D37" s="26"/>
      <c r="E37" s="70" t="s">
        <v>24</v>
      </c>
      <c r="F37" s="71">
        <f t="shared" si="4"/>
        <v>0</v>
      </c>
      <c r="G37" s="72">
        <f t="shared" si="2"/>
        <v>0</v>
      </c>
      <c r="H37" s="46"/>
      <c r="I37" s="108"/>
      <c r="J37" s="46"/>
      <c r="K37" s="46"/>
      <c r="L37" s="16"/>
      <c r="M37" s="21"/>
      <c r="N37" s="21"/>
      <c r="O37" s="21"/>
      <c r="P37" s="20"/>
      <c r="Q37" s="20"/>
    </row>
    <row r="38" spans="1:17">
      <c r="A38" s="34"/>
      <c r="B38" s="37"/>
      <c r="C38" s="13"/>
      <c r="D38" s="26"/>
      <c r="E38" s="70" t="s">
        <v>24</v>
      </c>
      <c r="F38" s="71">
        <f t="shared" si="4"/>
        <v>0</v>
      </c>
      <c r="G38" s="72">
        <f t="shared" si="2"/>
        <v>0</v>
      </c>
      <c r="H38" s="46"/>
      <c r="I38" s="108"/>
      <c r="J38" s="46"/>
      <c r="K38" s="46"/>
      <c r="L38" s="17" t="s">
        <v>37</v>
      </c>
      <c r="M38" s="22">
        <f>SUM(D34:D39)</f>
        <v>0</v>
      </c>
      <c r="N38" s="21"/>
      <c r="O38" s="21"/>
      <c r="P38" s="20"/>
      <c r="Q38" s="20"/>
    </row>
    <row r="39" spans="1:17">
      <c r="A39" s="34"/>
      <c r="B39" s="37"/>
      <c r="C39" s="13"/>
      <c r="D39" s="26"/>
      <c r="E39" s="70" t="s">
        <v>24</v>
      </c>
      <c r="F39" s="71">
        <f t="shared" si="4"/>
        <v>0</v>
      </c>
      <c r="G39" s="72">
        <f t="shared" si="2"/>
        <v>0</v>
      </c>
      <c r="H39" s="46"/>
      <c r="I39" s="109"/>
      <c r="J39" s="46"/>
      <c r="K39" s="46"/>
      <c r="L39" s="17" t="s">
        <v>38</v>
      </c>
      <c r="M39" s="23" t="e">
        <f>SUM(M38/M30)</f>
        <v>#DIV/0!</v>
      </c>
      <c r="N39" s="21"/>
      <c r="O39" s="21"/>
      <c r="P39" s="20"/>
      <c r="Q39" s="20"/>
    </row>
    <row r="40" spans="1:17">
      <c r="A40" s="38"/>
      <c r="B40" s="39"/>
      <c r="C40" s="53"/>
      <c r="D40" s="76">
        <f>SUM(M38)</f>
        <v>0</v>
      </c>
      <c r="E40" s="185"/>
      <c r="F40" s="185"/>
      <c r="G40" s="77">
        <f>SUM(G34:G39)</f>
        <v>0</v>
      </c>
      <c r="H40" s="46"/>
      <c r="I40" s="46"/>
      <c r="J40" s="46"/>
      <c r="K40" s="46"/>
      <c r="L40" s="16"/>
      <c r="M40" s="21"/>
      <c r="N40" s="21"/>
      <c r="O40" s="21"/>
      <c r="P40" s="20"/>
      <c r="Q40" s="20"/>
    </row>
    <row r="41" spans="1:17">
      <c r="A41" s="34" t="s">
        <v>39</v>
      </c>
      <c r="B41" s="37"/>
      <c r="C41" s="197" t="s">
        <v>40</v>
      </c>
      <c r="D41" s="222"/>
      <c r="E41" s="222"/>
      <c r="F41" s="222"/>
      <c r="G41" s="222"/>
      <c r="H41" s="46"/>
      <c r="I41" s="46"/>
      <c r="J41" s="46"/>
      <c r="K41" s="46"/>
      <c r="L41" s="16"/>
      <c r="M41" s="21"/>
      <c r="N41" s="21"/>
      <c r="O41" s="21"/>
      <c r="P41" s="20"/>
      <c r="Q41" s="20"/>
    </row>
    <row r="42" spans="1:17" ht="12.75" customHeight="1">
      <c r="A42" s="34"/>
      <c r="B42" s="37"/>
      <c r="C42" s="5"/>
      <c r="D42" s="6"/>
      <c r="E42" s="70" t="s">
        <v>24</v>
      </c>
      <c r="F42" s="71">
        <f>SUM(I42/1950)</f>
        <v>0</v>
      </c>
      <c r="G42" s="72">
        <f t="shared" si="2"/>
        <v>0</v>
      </c>
      <c r="H42" s="46"/>
      <c r="I42" s="107"/>
      <c r="J42" s="46"/>
      <c r="K42" s="46"/>
      <c r="L42" s="193" t="s">
        <v>41</v>
      </c>
      <c r="M42" s="21"/>
      <c r="N42" s="21"/>
      <c r="O42" s="21"/>
      <c r="P42" s="20"/>
      <c r="Q42" s="20"/>
    </row>
    <row r="43" spans="1:17">
      <c r="A43" s="34"/>
      <c r="B43" s="37"/>
      <c r="C43" s="13"/>
      <c r="D43" s="6"/>
      <c r="E43" s="70" t="s">
        <v>24</v>
      </c>
      <c r="F43" s="71">
        <f t="shared" ref="F43:F45" si="5">SUM(I43/1950)</f>
        <v>0</v>
      </c>
      <c r="G43" s="72">
        <f t="shared" si="2"/>
        <v>0</v>
      </c>
      <c r="H43" s="46"/>
      <c r="I43" s="108"/>
      <c r="J43" s="46"/>
      <c r="K43" s="46"/>
      <c r="L43" s="193"/>
      <c r="M43" s="21"/>
      <c r="N43" s="21"/>
      <c r="O43" s="21"/>
      <c r="P43" s="20"/>
      <c r="Q43" s="20"/>
    </row>
    <row r="44" spans="1:17">
      <c r="A44" s="34"/>
      <c r="B44" s="37"/>
      <c r="C44" s="13"/>
      <c r="D44" s="6"/>
      <c r="E44" s="70" t="s">
        <v>24</v>
      </c>
      <c r="F44" s="71">
        <f t="shared" si="5"/>
        <v>0</v>
      </c>
      <c r="G44" s="72">
        <f t="shared" si="2"/>
        <v>0</v>
      </c>
      <c r="H44" s="46"/>
      <c r="I44" s="108"/>
      <c r="J44" s="46"/>
      <c r="K44" s="46"/>
      <c r="L44" s="193"/>
      <c r="M44" s="21"/>
      <c r="N44" s="21"/>
      <c r="O44" s="21"/>
      <c r="P44" s="20"/>
      <c r="Q44" s="20"/>
    </row>
    <row r="45" spans="1:17">
      <c r="A45" s="34"/>
      <c r="B45" s="37"/>
      <c r="C45" s="13"/>
      <c r="D45" s="6"/>
      <c r="E45" s="70" t="s">
        <v>24</v>
      </c>
      <c r="F45" s="71">
        <f t="shared" si="5"/>
        <v>0</v>
      </c>
      <c r="G45" s="72">
        <f t="shared" si="2"/>
        <v>0</v>
      </c>
      <c r="H45" s="46"/>
      <c r="I45" s="109"/>
      <c r="J45" s="46"/>
      <c r="K45" s="46"/>
      <c r="L45" s="193"/>
      <c r="M45" s="21"/>
      <c r="N45" s="21"/>
      <c r="O45" s="21"/>
      <c r="P45" s="20"/>
      <c r="Q45" s="20"/>
    </row>
    <row r="46" spans="1:17">
      <c r="A46" s="38"/>
      <c r="B46" s="37"/>
      <c r="C46" s="188"/>
      <c r="D46" s="223"/>
      <c r="E46" s="223"/>
      <c r="F46" s="223"/>
      <c r="G46" s="74">
        <f>SUM(G42:G45)</f>
        <v>0</v>
      </c>
      <c r="H46" s="46"/>
      <c r="I46" s="46"/>
      <c r="J46" s="46"/>
      <c r="K46" s="46"/>
      <c r="L46" s="16"/>
      <c r="M46" s="21"/>
      <c r="N46" s="21"/>
      <c r="O46" s="21"/>
      <c r="P46" s="20"/>
      <c r="Q46" s="20"/>
    </row>
    <row r="47" spans="1:17">
      <c r="A47" s="41"/>
      <c r="B47" s="40"/>
      <c r="C47" s="221" t="s">
        <v>42</v>
      </c>
      <c r="D47" s="222"/>
      <c r="E47" s="222"/>
      <c r="F47" s="222"/>
      <c r="G47" s="222"/>
      <c r="H47" s="46"/>
      <c r="I47" s="46"/>
      <c r="J47" s="46"/>
      <c r="K47" s="46"/>
      <c r="L47" s="16"/>
      <c r="M47" s="21"/>
      <c r="N47" s="21"/>
      <c r="O47" s="21"/>
      <c r="P47" s="20"/>
      <c r="Q47" s="20"/>
    </row>
    <row r="48" spans="1:17">
      <c r="A48" s="34" t="s">
        <v>43</v>
      </c>
      <c r="B48" s="37"/>
      <c r="C48" s="75" t="s">
        <v>44</v>
      </c>
      <c r="D48" s="6"/>
      <c r="E48" s="70" t="s">
        <v>24</v>
      </c>
      <c r="F48" s="71">
        <f>SUM(I48/1950)</f>
        <v>0</v>
      </c>
      <c r="G48" s="72">
        <f t="shared" si="2"/>
        <v>0</v>
      </c>
      <c r="H48" s="46"/>
      <c r="I48" s="107"/>
      <c r="J48" s="46"/>
      <c r="K48" s="46"/>
      <c r="L48" s="16"/>
      <c r="M48" s="21"/>
      <c r="N48" s="21"/>
      <c r="O48" s="21"/>
      <c r="P48" s="20"/>
      <c r="Q48" s="20"/>
    </row>
    <row r="49" spans="1:17">
      <c r="A49" s="34" t="s">
        <v>45</v>
      </c>
      <c r="B49" s="37"/>
      <c r="C49" s="75" t="s">
        <v>46</v>
      </c>
      <c r="D49" s="6"/>
      <c r="E49" s="70" t="s">
        <v>24</v>
      </c>
      <c r="F49" s="71">
        <f t="shared" ref="F49:F50" si="6">SUM(I49/1950)</f>
        <v>0</v>
      </c>
      <c r="G49" s="72">
        <f t="shared" si="2"/>
        <v>0</v>
      </c>
      <c r="H49" s="46"/>
      <c r="I49" s="108"/>
      <c r="J49" s="46"/>
      <c r="K49" s="46"/>
      <c r="L49" s="17" t="s">
        <v>47</v>
      </c>
      <c r="M49" s="30">
        <f>SUM(G32*0.04)</f>
        <v>0</v>
      </c>
      <c r="N49" s="21" t="s">
        <v>48</v>
      </c>
      <c r="O49" s="21"/>
      <c r="P49" s="20"/>
      <c r="Q49" s="20"/>
    </row>
    <row r="50" spans="1:17">
      <c r="A50" s="34" t="s">
        <v>49</v>
      </c>
      <c r="B50" s="37"/>
      <c r="C50" s="75" t="s">
        <v>50</v>
      </c>
      <c r="D50" s="6"/>
      <c r="E50" s="70" t="s">
        <v>24</v>
      </c>
      <c r="F50" s="71">
        <f t="shared" si="6"/>
        <v>0</v>
      </c>
      <c r="G50" s="72">
        <f t="shared" si="2"/>
        <v>0</v>
      </c>
      <c r="H50" s="46"/>
      <c r="I50" s="109"/>
      <c r="J50" s="46"/>
      <c r="K50" s="46"/>
      <c r="L50" s="16"/>
      <c r="M50" s="21"/>
      <c r="N50" s="21"/>
      <c r="O50" s="21"/>
      <c r="P50" s="20"/>
      <c r="Q50" s="20"/>
    </row>
    <row r="51" spans="1:17">
      <c r="A51" s="34" t="s">
        <v>51</v>
      </c>
      <c r="B51" s="37"/>
      <c r="C51" s="75" t="s">
        <v>52</v>
      </c>
      <c r="D51" s="7"/>
      <c r="E51" s="70" t="s">
        <v>53</v>
      </c>
      <c r="F51" s="55"/>
      <c r="G51" s="72">
        <f>SUM(D51*F51)</f>
        <v>0</v>
      </c>
      <c r="H51" s="46"/>
      <c r="I51" s="46"/>
      <c r="J51" s="46"/>
      <c r="K51" s="46"/>
      <c r="L51" s="16"/>
      <c r="M51" s="21"/>
      <c r="N51" s="21"/>
      <c r="O51" s="21"/>
      <c r="P51" s="20"/>
      <c r="Q51" s="20"/>
    </row>
    <row r="52" spans="1:17">
      <c r="A52" s="34"/>
      <c r="B52" s="37"/>
      <c r="C52" s="75" t="s">
        <v>54</v>
      </c>
      <c r="D52" s="7"/>
      <c r="E52" s="70" t="s">
        <v>53</v>
      </c>
      <c r="F52" s="55"/>
      <c r="G52" s="72">
        <f>SUM(D52*F52)</f>
        <v>0</v>
      </c>
      <c r="H52" s="46"/>
      <c r="I52" s="46"/>
      <c r="J52" s="46"/>
      <c r="K52" s="46"/>
      <c r="L52" s="16"/>
      <c r="M52" s="21"/>
      <c r="N52" s="21"/>
      <c r="O52" s="21"/>
      <c r="P52" s="20"/>
      <c r="Q52" s="20"/>
    </row>
    <row r="53" spans="1:17">
      <c r="A53" s="38"/>
      <c r="B53" s="39"/>
      <c r="C53" s="187"/>
      <c r="D53" s="187"/>
      <c r="E53" s="187"/>
      <c r="F53" s="187"/>
      <c r="G53" s="77">
        <f>SUM(G48:G52)</f>
        <v>0</v>
      </c>
      <c r="H53" s="46"/>
      <c r="I53" s="182">
        <f>SUM(G51:G52)</f>
        <v>0</v>
      </c>
      <c r="J53" s="46"/>
      <c r="K53" s="46"/>
      <c r="L53" s="16"/>
      <c r="M53" s="21"/>
      <c r="N53" s="21"/>
      <c r="O53" s="21"/>
      <c r="P53" s="20"/>
      <c r="Q53" s="20"/>
    </row>
    <row r="54" spans="1:17">
      <c r="A54" s="34"/>
      <c r="B54" s="37"/>
      <c r="C54" s="224" t="s">
        <v>55</v>
      </c>
      <c r="D54" s="222"/>
      <c r="E54" s="222"/>
      <c r="F54" s="222"/>
      <c r="G54" s="78">
        <f>SUM(G22,G32,G40,G46,G53)</f>
        <v>0</v>
      </c>
      <c r="H54" s="46"/>
      <c r="I54" s="46"/>
      <c r="J54" s="46"/>
      <c r="K54" s="46"/>
      <c r="L54" s="16"/>
      <c r="M54" s="21"/>
      <c r="N54" s="21"/>
      <c r="O54" s="21"/>
      <c r="P54" s="20"/>
      <c r="Q54" s="20"/>
    </row>
    <row r="55" spans="1:17">
      <c r="A55" s="34" t="s">
        <v>56</v>
      </c>
      <c r="B55" s="37"/>
      <c r="C55" s="79" t="s">
        <v>57</v>
      </c>
      <c r="D55" s="27"/>
      <c r="E55" s="80" t="s">
        <v>58</v>
      </c>
      <c r="F55" s="46"/>
      <c r="G55" s="81">
        <f>SUM(G54*(D55/100))</f>
        <v>0</v>
      </c>
      <c r="H55" s="46"/>
      <c r="I55" s="46"/>
      <c r="J55" s="46"/>
      <c r="K55" s="46"/>
      <c r="L55" s="16"/>
      <c r="M55" s="21"/>
      <c r="N55" s="21"/>
      <c r="O55" s="21"/>
      <c r="P55" s="20"/>
      <c r="Q55" s="20"/>
    </row>
    <row r="56" spans="1:17">
      <c r="A56" s="34"/>
      <c r="B56" s="37"/>
      <c r="C56" s="75" t="s">
        <v>59</v>
      </c>
      <c r="D56" s="46"/>
      <c r="E56" s="46"/>
      <c r="F56" s="46"/>
      <c r="G56" s="81">
        <f>SUM(G54+G55)</f>
        <v>0</v>
      </c>
      <c r="H56" s="46"/>
      <c r="I56" s="46"/>
      <c r="J56" s="46"/>
      <c r="K56" s="46"/>
      <c r="L56" s="16"/>
      <c r="M56" s="21"/>
      <c r="N56" s="21"/>
      <c r="O56" s="21"/>
      <c r="P56" s="20"/>
      <c r="Q56" s="20"/>
    </row>
    <row r="57" spans="1:17">
      <c r="A57" s="34" t="s">
        <v>60</v>
      </c>
      <c r="B57" s="37"/>
      <c r="C57" s="75" t="s">
        <v>61</v>
      </c>
      <c r="D57" s="181" t="s">
        <v>62</v>
      </c>
      <c r="E57" s="82"/>
      <c r="F57" s="82"/>
      <c r="G57" s="83">
        <f>SUM((G56)-((I53+(I53*D55/100))))*0.6</f>
        <v>0</v>
      </c>
      <c r="H57" s="46"/>
      <c r="I57" s="46"/>
      <c r="J57" s="46"/>
      <c r="K57" s="46"/>
      <c r="L57" s="16"/>
      <c r="M57" s="21"/>
      <c r="N57" s="21"/>
      <c r="O57" s="21"/>
    </row>
    <row r="58" spans="1:17" s="9" customFormat="1" ht="25.5" customHeight="1">
      <c r="A58" s="42"/>
      <c r="B58" s="43"/>
      <c r="C58" s="84" t="s">
        <v>63</v>
      </c>
      <c r="D58" s="85"/>
      <c r="E58" s="85"/>
      <c r="F58" s="86"/>
      <c r="G58" s="87">
        <f>SUM(G56:G57)</f>
        <v>0</v>
      </c>
      <c r="H58" s="49"/>
      <c r="I58" s="49"/>
      <c r="J58" s="49"/>
      <c r="K58" s="49"/>
      <c r="L58" s="18"/>
      <c r="M58" s="24"/>
      <c r="N58" s="24"/>
      <c r="O58" s="24"/>
    </row>
    <row r="59" spans="1:17" s="9" customFormat="1" ht="25.5" customHeight="1">
      <c r="A59" s="33"/>
      <c r="B59" s="88"/>
      <c r="C59" s="89"/>
      <c r="D59" s="90"/>
      <c r="E59" s="90"/>
      <c r="F59" s="91"/>
      <c r="G59" s="92" t="s">
        <v>64</v>
      </c>
      <c r="H59" s="49"/>
      <c r="I59" s="49"/>
      <c r="J59" s="49"/>
      <c r="K59" s="49"/>
      <c r="L59" s="18"/>
      <c r="M59" s="24"/>
      <c r="N59" s="24"/>
      <c r="O59" s="24"/>
    </row>
    <row r="60" spans="1:17">
      <c r="A60" s="34"/>
      <c r="B60" s="58"/>
      <c r="C60" s="93"/>
      <c r="D60" s="94"/>
      <c r="E60" s="94"/>
      <c r="F60" s="95"/>
      <c r="G60" s="95"/>
      <c r="H60" s="46"/>
      <c r="I60" s="46"/>
      <c r="J60" s="46"/>
      <c r="K60" s="46"/>
      <c r="L60" s="16"/>
      <c r="M60" s="21"/>
      <c r="N60" s="21"/>
      <c r="O60" s="21"/>
    </row>
    <row r="61" spans="1:17">
      <c r="A61" s="34"/>
      <c r="B61" s="58"/>
      <c r="C61" s="93"/>
      <c r="D61" s="94"/>
      <c r="E61" s="198" t="s">
        <v>65</v>
      </c>
      <c r="F61" s="198"/>
      <c r="G61" s="96">
        <f>SUM(G58)</f>
        <v>0</v>
      </c>
      <c r="H61" s="46"/>
      <c r="I61" s="46"/>
      <c r="J61" s="46"/>
      <c r="K61" s="46"/>
      <c r="L61" s="16"/>
      <c r="M61" s="21"/>
      <c r="N61" s="21"/>
      <c r="O61" s="21"/>
    </row>
    <row r="62" spans="1:17">
      <c r="A62" s="35"/>
      <c r="B62" s="58"/>
      <c r="C62" s="93"/>
      <c r="D62" s="94"/>
      <c r="E62" s="94"/>
      <c r="F62" s="95"/>
      <c r="G62" s="95"/>
      <c r="H62" s="46"/>
      <c r="I62" s="46"/>
      <c r="J62" s="46"/>
      <c r="K62" s="46"/>
      <c r="L62" s="16"/>
      <c r="M62" s="21"/>
      <c r="N62" s="21"/>
      <c r="O62" s="21"/>
    </row>
    <row r="63" spans="1:17" s="10" customFormat="1" ht="36" customHeight="1">
      <c r="A63" s="44"/>
      <c r="B63" s="65" t="s">
        <v>17</v>
      </c>
      <c r="C63" s="195" t="s">
        <v>66</v>
      </c>
      <c r="D63" s="196"/>
      <c r="E63" s="196"/>
      <c r="F63" s="196"/>
      <c r="G63" s="98" t="s">
        <v>19</v>
      </c>
      <c r="H63" s="50"/>
      <c r="I63" s="50"/>
      <c r="J63" s="50"/>
      <c r="K63" s="50"/>
      <c r="L63" s="19"/>
      <c r="M63" s="25"/>
      <c r="N63" s="25"/>
      <c r="O63" s="25"/>
    </row>
    <row r="64" spans="1:17">
      <c r="A64" s="34" t="s">
        <v>67</v>
      </c>
      <c r="B64" s="37"/>
      <c r="C64" s="221" t="s">
        <v>68</v>
      </c>
      <c r="D64" s="222"/>
      <c r="E64" s="222"/>
      <c r="F64" s="222"/>
      <c r="G64" s="222"/>
      <c r="H64" s="48"/>
      <c r="I64" s="48"/>
      <c r="J64" s="48"/>
      <c r="K64" s="48"/>
      <c r="L64" s="16"/>
      <c r="M64" s="21"/>
      <c r="N64" s="21"/>
      <c r="O64" s="21"/>
    </row>
    <row r="65" spans="1:15">
      <c r="A65" s="34"/>
      <c r="B65" s="37"/>
      <c r="C65" s="79" t="s">
        <v>69</v>
      </c>
      <c r="D65" s="8"/>
      <c r="E65" s="70" t="s">
        <v>70</v>
      </c>
      <c r="F65" s="55"/>
      <c r="G65" s="112">
        <f>SUM(D65*F65)</f>
        <v>0</v>
      </c>
      <c r="H65" s="46"/>
      <c r="I65" s="46"/>
      <c r="J65" s="46"/>
      <c r="K65" s="46"/>
      <c r="L65" s="16"/>
      <c r="M65" s="21"/>
      <c r="N65" s="21"/>
      <c r="O65" s="21"/>
    </row>
    <row r="66" spans="1:15">
      <c r="A66" s="34"/>
      <c r="B66" s="37"/>
      <c r="C66" s="79" t="s">
        <v>71</v>
      </c>
      <c r="D66" s="8"/>
      <c r="E66" s="70" t="s">
        <v>72</v>
      </c>
      <c r="F66" s="55"/>
      <c r="G66" s="112">
        <f t="shared" ref="G66:G72" si="7">SUM(D66*F66)</f>
        <v>0</v>
      </c>
      <c r="H66" s="46"/>
      <c r="I66" s="46"/>
      <c r="J66" s="46"/>
      <c r="K66" s="46"/>
      <c r="L66" s="16"/>
      <c r="M66" s="21"/>
      <c r="N66" s="21"/>
      <c r="O66" s="21"/>
    </row>
    <row r="67" spans="1:15">
      <c r="A67" s="34"/>
      <c r="B67" s="37"/>
      <c r="C67" s="79" t="s">
        <v>73</v>
      </c>
      <c r="D67" s="8"/>
      <c r="E67" s="70" t="s">
        <v>70</v>
      </c>
      <c r="F67" s="55"/>
      <c r="G67" s="112">
        <f t="shared" si="7"/>
        <v>0</v>
      </c>
      <c r="H67" s="46"/>
      <c r="I67" s="46"/>
      <c r="J67" s="46"/>
      <c r="K67" s="46"/>
      <c r="L67" s="16"/>
      <c r="M67" s="21"/>
      <c r="N67" s="21"/>
      <c r="O67" s="21"/>
    </row>
    <row r="68" spans="1:15">
      <c r="A68" s="34"/>
      <c r="B68" s="37"/>
      <c r="C68" s="79" t="s">
        <v>74</v>
      </c>
      <c r="D68" s="8"/>
      <c r="E68" s="70" t="s">
        <v>72</v>
      </c>
      <c r="F68" s="55"/>
      <c r="G68" s="112">
        <f t="shared" si="7"/>
        <v>0</v>
      </c>
      <c r="H68" s="46"/>
      <c r="I68" s="46"/>
      <c r="J68" s="46"/>
      <c r="K68" s="46"/>
      <c r="L68" s="16"/>
      <c r="M68" s="21"/>
      <c r="N68" s="21"/>
      <c r="O68" s="21"/>
    </row>
    <row r="69" spans="1:15">
      <c r="A69" s="34"/>
      <c r="B69" s="37"/>
      <c r="C69" s="79" t="s">
        <v>75</v>
      </c>
      <c r="D69" s="8"/>
      <c r="E69" s="70" t="s">
        <v>70</v>
      </c>
      <c r="F69" s="55"/>
      <c r="G69" s="112">
        <f t="shared" si="7"/>
        <v>0</v>
      </c>
      <c r="H69" s="46"/>
      <c r="I69" s="46"/>
      <c r="J69" s="46"/>
      <c r="K69" s="46"/>
      <c r="L69" s="16"/>
      <c r="M69" s="21"/>
      <c r="N69" s="21"/>
      <c r="O69" s="21"/>
    </row>
    <row r="70" spans="1:15">
      <c r="A70" s="34"/>
      <c r="B70" s="37"/>
      <c r="C70" s="79" t="s">
        <v>76</v>
      </c>
      <c r="D70" s="8"/>
      <c r="E70" s="70" t="s">
        <v>70</v>
      </c>
      <c r="F70" s="55"/>
      <c r="G70" s="112">
        <f t="shared" si="7"/>
        <v>0</v>
      </c>
      <c r="H70" s="46"/>
      <c r="I70" s="46"/>
      <c r="J70" s="46"/>
      <c r="K70" s="46"/>
      <c r="L70" s="16"/>
      <c r="M70" s="21"/>
      <c r="N70" s="21"/>
      <c r="O70" s="21"/>
    </row>
    <row r="71" spans="1:15">
      <c r="A71" s="34"/>
      <c r="B71" s="37"/>
      <c r="C71" s="99" t="s">
        <v>77</v>
      </c>
      <c r="D71" s="8"/>
      <c r="E71" s="70" t="s">
        <v>72</v>
      </c>
      <c r="F71" s="55"/>
      <c r="G71" s="112">
        <f t="shared" si="7"/>
        <v>0</v>
      </c>
      <c r="H71" s="46"/>
      <c r="I71" s="46"/>
      <c r="J71" s="46"/>
      <c r="K71" s="46"/>
      <c r="L71" s="16"/>
      <c r="M71" s="21"/>
      <c r="N71" s="21"/>
      <c r="O71" s="21"/>
    </row>
    <row r="72" spans="1:15">
      <c r="A72" s="34"/>
      <c r="B72" s="37"/>
      <c r="C72" s="99" t="s">
        <v>78</v>
      </c>
      <c r="D72" s="8"/>
      <c r="E72" s="70" t="s">
        <v>53</v>
      </c>
      <c r="F72" s="55"/>
      <c r="G72" s="112">
        <f t="shared" si="7"/>
        <v>0</v>
      </c>
      <c r="H72" s="46"/>
      <c r="I72" s="46"/>
      <c r="J72" s="46"/>
      <c r="K72" s="46"/>
      <c r="L72" s="16"/>
      <c r="M72" s="21"/>
      <c r="N72" s="21"/>
      <c r="O72" s="21"/>
    </row>
    <row r="73" spans="1:15">
      <c r="A73" s="38"/>
      <c r="B73" s="39"/>
      <c r="C73" s="100"/>
      <c r="D73" s="100"/>
      <c r="E73" s="100"/>
      <c r="F73" s="100"/>
      <c r="G73" s="72">
        <f>SUM(G65:G72)</f>
        <v>0</v>
      </c>
      <c r="H73" s="46"/>
      <c r="I73" s="46"/>
      <c r="J73" s="46"/>
      <c r="K73" s="46"/>
      <c r="L73" s="16"/>
      <c r="M73" s="21"/>
      <c r="N73" s="21"/>
      <c r="O73" s="21"/>
    </row>
    <row r="74" spans="1:15">
      <c r="A74" s="34" t="s">
        <v>67</v>
      </c>
      <c r="B74" s="37"/>
      <c r="C74" s="191" t="s">
        <v>79</v>
      </c>
      <c r="D74" s="222"/>
      <c r="E74" s="222"/>
      <c r="F74" s="222"/>
      <c r="G74" s="222"/>
      <c r="H74" s="46"/>
      <c r="I74" s="46"/>
      <c r="J74" s="46"/>
      <c r="K74" s="46"/>
      <c r="L74" s="16"/>
      <c r="M74" s="21"/>
      <c r="N74" s="21"/>
      <c r="O74" s="21"/>
    </row>
    <row r="75" spans="1:15">
      <c r="A75" s="34"/>
      <c r="B75" s="37"/>
      <c r="C75" s="99" t="s">
        <v>80</v>
      </c>
      <c r="D75" s="11"/>
      <c r="E75" s="70" t="s">
        <v>81</v>
      </c>
      <c r="F75" s="29"/>
      <c r="G75" s="101">
        <f>+D75*F75</f>
        <v>0</v>
      </c>
      <c r="H75" s="46"/>
      <c r="I75" s="46"/>
      <c r="J75" s="46"/>
      <c r="K75" s="46"/>
      <c r="L75" s="16"/>
      <c r="M75" s="21"/>
      <c r="N75" s="21"/>
      <c r="O75" s="21"/>
    </row>
    <row r="76" spans="1:15">
      <c r="A76" s="34"/>
      <c r="B76" s="37"/>
      <c r="C76" s="99" t="s">
        <v>82</v>
      </c>
      <c r="D76" s="225"/>
      <c r="E76" s="225"/>
      <c r="F76" s="225"/>
      <c r="G76" s="55"/>
      <c r="H76" s="46"/>
      <c r="I76" s="46"/>
      <c r="J76" s="46"/>
      <c r="K76" s="46"/>
      <c r="L76" s="16"/>
      <c r="M76" s="21"/>
      <c r="N76" s="21"/>
      <c r="O76" s="21"/>
    </row>
    <row r="77" spans="1:15">
      <c r="A77" s="34"/>
      <c r="B77" s="37"/>
      <c r="C77" s="79" t="s">
        <v>83</v>
      </c>
      <c r="D77" s="225"/>
      <c r="E77" s="225"/>
      <c r="F77" s="225"/>
      <c r="G77" s="55"/>
      <c r="H77" s="46"/>
      <c r="I77" s="46"/>
      <c r="J77" s="46"/>
      <c r="K77" s="46"/>
      <c r="L77" s="16"/>
      <c r="M77" s="21"/>
      <c r="N77" s="21"/>
      <c r="O77" s="21"/>
    </row>
    <row r="78" spans="1:15">
      <c r="A78" s="34"/>
      <c r="B78" s="37"/>
      <c r="C78" s="99" t="s">
        <v>84</v>
      </c>
      <c r="D78" s="225"/>
      <c r="E78" s="225"/>
      <c r="F78" s="225"/>
      <c r="G78" s="55"/>
      <c r="H78" s="46"/>
      <c r="I78" s="46"/>
      <c r="J78" s="46"/>
      <c r="K78" s="46"/>
      <c r="L78" s="16"/>
      <c r="M78" s="21"/>
      <c r="N78" s="21"/>
      <c r="O78" s="21"/>
    </row>
    <row r="79" spans="1:15">
      <c r="A79" s="34"/>
      <c r="B79" s="37"/>
      <c r="C79" s="12"/>
      <c r="D79" s="225"/>
      <c r="E79" s="225"/>
      <c r="F79" s="225"/>
      <c r="G79" s="55"/>
      <c r="H79" s="46"/>
      <c r="I79" s="46"/>
      <c r="J79" s="46"/>
      <c r="K79" s="46"/>
      <c r="L79" s="16"/>
      <c r="M79" s="21"/>
      <c r="N79" s="21"/>
      <c r="O79" s="21"/>
    </row>
    <row r="80" spans="1:15">
      <c r="A80" s="34"/>
      <c r="B80" s="37"/>
      <c r="C80" s="12"/>
      <c r="D80" s="225"/>
      <c r="E80" s="225"/>
      <c r="F80" s="225"/>
      <c r="G80" s="55"/>
      <c r="H80" s="46"/>
      <c r="I80" s="46"/>
      <c r="J80" s="46"/>
      <c r="K80" s="46"/>
      <c r="L80" s="16"/>
      <c r="M80" s="21"/>
      <c r="N80" s="21"/>
      <c r="O80" s="21"/>
    </row>
    <row r="81" spans="1:15">
      <c r="A81" s="38"/>
      <c r="B81" s="37"/>
      <c r="C81" s="52"/>
      <c r="D81" s="100"/>
      <c r="E81" s="100"/>
      <c r="F81" s="100"/>
      <c r="G81" s="102">
        <f>SUM(G75:G80)</f>
        <v>0</v>
      </c>
      <c r="H81" s="46"/>
      <c r="I81" s="46"/>
      <c r="J81" s="46"/>
      <c r="K81" s="46"/>
      <c r="L81" s="16"/>
      <c r="M81" s="21"/>
      <c r="N81" s="21"/>
      <c r="O81" s="21"/>
    </row>
    <row r="82" spans="1:15">
      <c r="A82" s="34" t="s">
        <v>85</v>
      </c>
      <c r="B82" s="40"/>
      <c r="C82" s="191" t="s">
        <v>86</v>
      </c>
      <c r="D82" s="222"/>
      <c r="E82" s="222"/>
      <c r="F82" s="222"/>
      <c r="G82" s="222"/>
      <c r="H82" s="46"/>
      <c r="I82" s="46"/>
      <c r="J82" s="46"/>
      <c r="K82" s="46"/>
      <c r="L82" s="16"/>
      <c r="M82" s="21"/>
      <c r="N82" s="21"/>
      <c r="O82" s="21"/>
    </row>
    <row r="83" spans="1:15">
      <c r="A83" s="34"/>
      <c r="B83" s="37"/>
      <c r="C83" s="79" t="s">
        <v>87</v>
      </c>
      <c r="D83" s="11"/>
      <c r="E83" s="70" t="s">
        <v>88</v>
      </c>
      <c r="F83" s="180"/>
      <c r="G83" s="101">
        <f>+D83*F83</f>
        <v>0</v>
      </c>
      <c r="H83" s="46"/>
      <c r="I83" s="46"/>
      <c r="J83" s="46"/>
      <c r="K83" s="46"/>
      <c r="L83" s="16"/>
      <c r="M83" s="21"/>
      <c r="N83" s="21"/>
      <c r="O83" s="21"/>
    </row>
    <row r="84" spans="1:15">
      <c r="A84" s="34"/>
      <c r="B84" s="37"/>
      <c r="C84" s="99" t="s">
        <v>89</v>
      </c>
      <c r="D84" s="225"/>
      <c r="E84" s="225"/>
      <c r="F84" s="225"/>
      <c r="G84" s="55"/>
      <c r="H84" s="46"/>
      <c r="I84" s="46"/>
      <c r="J84" s="46"/>
      <c r="K84" s="46"/>
      <c r="L84" s="16" t="s">
        <v>90</v>
      </c>
      <c r="M84" s="21"/>
      <c r="N84" s="21"/>
      <c r="O84" s="21"/>
    </row>
    <row r="85" spans="1:15">
      <c r="A85" s="34"/>
      <c r="B85" s="37"/>
      <c r="C85" s="99" t="s">
        <v>91</v>
      </c>
      <c r="D85" s="223"/>
      <c r="E85" s="223"/>
      <c r="F85" s="223"/>
      <c r="G85" s="101">
        <f>SUM(G58*0.06)</f>
        <v>0</v>
      </c>
      <c r="H85" s="46"/>
      <c r="I85" s="46"/>
      <c r="J85" s="46"/>
      <c r="K85" s="46"/>
      <c r="L85" s="16" t="s">
        <v>92</v>
      </c>
      <c r="M85" s="21"/>
      <c r="N85" s="21"/>
      <c r="O85" s="21"/>
    </row>
    <row r="86" spans="1:15">
      <c r="A86" s="34"/>
      <c r="B86" s="37"/>
      <c r="C86" s="99" t="s">
        <v>93</v>
      </c>
      <c r="D86" s="225"/>
      <c r="E86" s="225"/>
      <c r="F86" s="225"/>
      <c r="G86" s="55"/>
      <c r="H86" s="46"/>
      <c r="I86" s="46"/>
      <c r="J86" s="46"/>
      <c r="K86" s="46"/>
      <c r="L86" s="16"/>
      <c r="M86" s="21"/>
      <c r="N86" s="21"/>
      <c r="O86" s="21"/>
    </row>
    <row r="87" spans="1:15">
      <c r="A87" s="34"/>
      <c r="B87" s="37"/>
      <c r="C87" s="99" t="s">
        <v>94</v>
      </c>
      <c r="D87" s="225"/>
      <c r="E87" s="225"/>
      <c r="F87" s="225"/>
      <c r="G87" s="55"/>
      <c r="H87" s="46"/>
      <c r="I87" s="46"/>
      <c r="J87" s="46"/>
      <c r="K87" s="46"/>
      <c r="L87" s="16"/>
      <c r="M87" s="21"/>
      <c r="N87" s="21"/>
      <c r="O87" s="21"/>
    </row>
    <row r="88" spans="1:15">
      <c r="A88" s="34"/>
      <c r="B88" s="37"/>
      <c r="C88" s="12"/>
      <c r="D88" s="225"/>
      <c r="E88" s="225"/>
      <c r="F88" s="225"/>
      <c r="G88" s="55"/>
      <c r="H88" s="46"/>
      <c r="I88" s="46"/>
      <c r="J88" s="46"/>
      <c r="K88" s="46"/>
      <c r="L88" s="16"/>
      <c r="M88" s="21"/>
      <c r="N88" s="21"/>
      <c r="O88" s="21"/>
    </row>
    <row r="89" spans="1:15">
      <c r="A89" s="34"/>
      <c r="B89" s="37"/>
      <c r="C89" s="12"/>
      <c r="D89" s="225"/>
      <c r="E89" s="225"/>
      <c r="F89" s="225"/>
      <c r="G89" s="55"/>
      <c r="H89" s="46"/>
      <c r="I89" s="46"/>
      <c r="J89" s="46"/>
      <c r="K89" s="46"/>
      <c r="L89" s="16"/>
      <c r="M89" s="21"/>
      <c r="N89" s="21"/>
      <c r="O89" s="21"/>
    </row>
    <row r="90" spans="1:15">
      <c r="A90" s="34"/>
      <c r="B90" s="37"/>
      <c r="C90" s="52"/>
      <c r="D90" s="100"/>
      <c r="E90" s="100"/>
      <c r="F90" s="100"/>
      <c r="G90" s="102">
        <f>SUM(G83:G89)</f>
        <v>0</v>
      </c>
      <c r="H90" s="46"/>
      <c r="I90" s="46"/>
      <c r="J90" s="46"/>
      <c r="K90" s="46"/>
      <c r="L90" s="16"/>
      <c r="M90" s="21"/>
      <c r="N90" s="21"/>
      <c r="O90" s="21"/>
    </row>
    <row r="91" spans="1:15">
      <c r="A91" s="41" t="s">
        <v>95</v>
      </c>
      <c r="B91" s="40"/>
      <c r="C91" s="190" t="s">
        <v>96</v>
      </c>
      <c r="D91" s="222"/>
      <c r="E91" s="222"/>
      <c r="F91" s="222"/>
      <c r="G91" s="222"/>
      <c r="H91" s="46"/>
      <c r="I91" s="46"/>
      <c r="J91" s="46"/>
      <c r="K91" s="46"/>
      <c r="L91" s="16"/>
      <c r="M91" s="21"/>
      <c r="N91" s="21"/>
      <c r="O91" s="21"/>
    </row>
    <row r="92" spans="1:15" ht="12.75" customHeight="1">
      <c r="A92" s="34"/>
      <c r="B92" s="37"/>
      <c r="C92" s="226" t="s">
        <v>44</v>
      </c>
      <c r="D92" s="189"/>
      <c r="E92" s="189"/>
      <c r="F92" s="189"/>
      <c r="G92" s="55"/>
      <c r="H92" s="46"/>
      <c r="I92" s="46"/>
      <c r="J92" s="46"/>
      <c r="K92" s="46"/>
      <c r="L92" s="16" t="s">
        <v>97</v>
      </c>
      <c r="M92" s="21"/>
      <c r="N92" s="21"/>
      <c r="O92" s="21"/>
    </row>
    <row r="93" spans="1:15">
      <c r="A93" s="34"/>
      <c r="B93" s="37"/>
      <c r="C93" s="99" t="s">
        <v>98</v>
      </c>
      <c r="D93" s="189"/>
      <c r="E93" s="189"/>
      <c r="F93" s="189"/>
      <c r="G93" s="55"/>
      <c r="H93" s="46"/>
      <c r="I93" s="46"/>
      <c r="J93" s="46"/>
      <c r="K93" s="46"/>
      <c r="L93" s="16"/>
      <c r="M93" s="21"/>
      <c r="N93" s="21"/>
      <c r="O93" s="21"/>
    </row>
    <row r="94" spans="1:15">
      <c r="A94" s="34"/>
      <c r="B94" s="37"/>
      <c r="C94" s="79" t="s">
        <v>99</v>
      </c>
      <c r="D94" s="189"/>
      <c r="E94" s="189"/>
      <c r="F94" s="189"/>
      <c r="G94" s="55"/>
      <c r="H94" s="46"/>
      <c r="I94" s="46"/>
      <c r="J94" s="46"/>
      <c r="K94" s="46"/>
      <c r="L94" s="16"/>
      <c r="M94" s="21"/>
      <c r="N94" s="21"/>
      <c r="O94" s="21"/>
    </row>
    <row r="95" spans="1:15">
      <c r="A95" s="34"/>
      <c r="B95" s="37"/>
      <c r="C95" s="79" t="s">
        <v>100</v>
      </c>
      <c r="D95" s="189"/>
      <c r="E95" s="189"/>
      <c r="F95" s="189"/>
      <c r="G95" s="55"/>
      <c r="H95" s="46"/>
      <c r="I95" s="46"/>
      <c r="J95" s="46"/>
      <c r="K95" s="46"/>
      <c r="L95" s="16" t="s">
        <v>101</v>
      </c>
      <c r="M95" s="21"/>
      <c r="N95" s="21"/>
      <c r="O95" s="21"/>
    </row>
    <row r="96" spans="1:15">
      <c r="A96" s="34"/>
      <c r="B96" s="37"/>
      <c r="C96" s="99" t="s">
        <v>102</v>
      </c>
      <c r="D96" s="189"/>
      <c r="E96" s="189"/>
      <c r="F96" s="189"/>
      <c r="G96" s="55"/>
      <c r="H96" s="46"/>
      <c r="I96" s="46"/>
      <c r="J96" s="46"/>
      <c r="K96" s="46"/>
      <c r="L96" s="16"/>
      <c r="M96" s="21"/>
      <c r="N96" s="21"/>
      <c r="O96" s="21"/>
    </row>
    <row r="97" spans="1:15">
      <c r="A97" s="34" t="s">
        <v>49</v>
      </c>
      <c r="B97" s="37"/>
      <c r="C97" s="79" t="s">
        <v>103</v>
      </c>
      <c r="D97" s="189"/>
      <c r="E97" s="189"/>
      <c r="F97" s="189"/>
      <c r="G97" s="55"/>
      <c r="H97" s="46"/>
      <c r="I97" s="46"/>
      <c r="J97" s="46"/>
      <c r="K97" s="46"/>
      <c r="L97" s="16"/>
      <c r="M97" s="21"/>
      <c r="N97" s="21"/>
      <c r="O97" s="21"/>
    </row>
    <row r="98" spans="1:15">
      <c r="A98" s="34" t="s">
        <v>49</v>
      </c>
      <c r="B98" s="37"/>
      <c r="C98" s="99" t="s">
        <v>104</v>
      </c>
      <c r="D98" s="189"/>
      <c r="E98" s="189"/>
      <c r="F98" s="189"/>
      <c r="G98" s="55"/>
      <c r="H98" s="46"/>
      <c r="I98" s="46"/>
      <c r="J98" s="46"/>
      <c r="K98" s="46"/>
      <c r="L98" s="16"/>
      <c r="M98" s="21"/>
      <c r="N98" s="21"/>
      <c r="O98" s="21"/>
    </row>
    <row r="99" spans="1:15">
      <c r="A99" s="34" t="s">
        <v>105</v>
      </c>
      <c r="B99" s="37"/>
      <c r="C99" s="79" t="s">
        <v>106</v>
      </c>
      <c r="D99" s="189"/>
      <c r="E99" s="189"/>
      <c r="F99" s="189"/>
      <c r="G99" s="55"/>
      <c r="H99" s="46"/>
      <c r="I99" s="46"/>
      <c r="J99" s="46"/>
      <c r="K99" s="46"/>
      <c r="L99" s="16"/>
      <c r="M99" s="21"/>
      <c r="N99" s="21"/>
      <c r="O99" s="21"/>
    </row>
    <row r="100" spans="1:15">
      <c r="A100" s="34"/>
      <c r="B100" s="37"/>
      <c r="C100" s="8"/>
      <c r="D100" s="189"/>
      <c r="E100" s="189"/>
      <c r="F100" s="189"/>
      <c r="G100" s="55"/>
      <c r="H100" s="46"/>
      <c r="I100" s="46"/>
      <c r="J100" s="46"/>
      <c r="K100" s="46"/>
      <c r="L100" s="16"/>
      <c r="M100" s="21"/>
      <c r="N100" s="21"/>
      <c r="O100" s="21"/>
    </row>
    <row r="101" spans="1:15">
      <c r="A101" s="34"/>
      <c r="B101" s="37"/>
      <c r="C101" s="8"/>
      <c r="D101" s="189"/>
      <c r="E101" s="189"/>
      <c r="F101" s="189"/>
      <c r="G101" s="55"/>
      <c r="H101" s="46"/>
      <c r="I101" s="46"/>
      <c r="J101" s="46"/>
      <c r="K101" s="46"/>
      <c r="L101" s="16"/>
      <c r="M101" s="21"/>
      <c r="N101" s="21"/>
      <c r="O101" s="21"/>
    </row>
    <row r="102" spans="1:15">
      <c r="A102" s="38"/>
      <c r="B102" s="39"/>
      <c r="C102" s="52"/>
      <c r="D102" s="100"/>
      <c r="E102" s="100"/>
      <c r="F102" s="100"/>
      <c r="G102" s="102">
        <f>SUM(G92:G101)</f>
        <v>0</v>
      </c>
      <c r="H102" s="46"/>
      <c r="I102" s="46"/>
      <c r="J102" s="46"/>
      <c r="K102" s="46"/>
      <c r="L102" s="16"/>
      <c r="M102" s="21"/>
      <c r="N102" s="21"/>
      <c r="O102" s="21"/>
    </row>
    <row r="103" spans="1:15">
      <c r="A103" s="34" t="s">
        <v>107</v>
      </c>
      <c r="B103" s="37"/>
      <c r="C103" s="69" t="s">
        <v>108</v>
      </c>
      <c r="D103" s="103" t="s">
        <v>109</v>
      </c>
      <c r="E103" s="103"/>
      <c r="F103" s="103"/>
      <c r="G103" s="115"/>
      <c r="H103" s="46"/>
      <c r="I103" s="46"/>
      <c r="J103" s="46"/>
      <c r="K103" s="46"/>
      <c r="L103" s="16" t="s">
        <v>110</v>
      </c>
      <c r="M103" s="31">
        <f>SUM(G58*0.1)</f>
        <v>0</v>
      </c>
      <c r="N103" s="16" t="s">
        <v>111</v>
      </c>
      <c r="O103" s="21"/>
    </row>
    <row r="104" spans="1:15">
      <c r="A104" s="34"/>
      <c r="B104" s="37"/>
      <c r="C104" s="70"/>
      <c r="D104" s="227"/>
      <c r="E104" s="227"/>
      <c r="F104" s="227"/>
      <c r="G104" s="227"/>
      <c r="H104" s="46"/>
      <c r="I104" s="46"/>
      <c r="J104" s="46"/>
      <c r="K104" s="46"/>
      <c r="L104" s="16" t="s">
        <v>112</v>
      </c>
      <c r="M104" s="21"/>
      <c r="N104" s="21"/>
      <c r="O104" s="21"/>
    </row>
    <row r="105" spans="1:15" s="9" customFormat="1" ht="25.5" customHeight="1">
      <c r="A105" s="42"/>
      <c r="B105" s="43"/>
      <c r="C105" s="84" t="s">
        <v>113</v>
      </c>
      <c r="D105" s="86"/>
      <c r="E105" s="86"/>
      <c r="F105" s="86"/>
      <c r="G105" s="87">
        <f>SUM(G73+G81+G90+G102+G103)</f>
        <v>0</v>
      </c>
      <c r="H105" s="51"/>
      <c r="I105" s="51"/>
      <c r="J105" s="51"/>
      <c r="K105" s="51"/>
      <c r="L105" s="24"/>
      <c r="M105" s="24"/>
      <c r="N105" s="24"/>
      <c r="O105" s="24"/>
    </row>
    <row r="106" spans="1:15" s="9" customFormat="1" ht="25.5" customHeight="1" thickBot="1">
      <c r="A106" s="42"/>
      <c r="B106" s="43"/>
      <c r="C106" s="84" t="s">
        <v>114</v>
      </c>
      <c r="D106" s="86"/>
      <c r="E106" s="86"/>
      <c r="F106" s="86"/>
      <c r="G106" s="104">
        <f>SUM(G58+G105)</f>
        <v>0</v>
      </c>
      <c r="H106" s="51"/>
      <c r="I106" s="51"/>
      <c r="J106" s="51"/>
      <c r="K106" s="51"/>
    </row>
    <row r="107" spans="1:15" s="9" customFormat="1" ht="25.5" customHeight="1" thickTop="1">
      <c r="A107" s="33"/>
      <c r="B107" s="88"/>
      <c r="C107" s="105"/>
      <c r="D107" s="106"/>
      <c r="E107" s="106"/>
      <c r="F107" s="106"/>
      <c r="G107" s="106"/>
      <c r="H107" s="51"/>
      <c r="I107" s="51"/>
      <c r="J107" s="51"/>
      <c r="K107" s="51"/>
    </row>
    <row r="108" spans="1:15" s="9" customFormat="1" ht="12.75" customHeight="1">
      <c r="A108" s="33"/>
      <c r="B108" s="88"/>
      <c r="C108" s="105"/>
      <c r="D108" s="106"/>
      <c r="E108" s="106"/>
      <c r="F108" s="106"/>
      <c r="G108" s="106"/>
      <c r="H108" s="51"/>
      <c r="I108" s="51"/>
      <c r="J108" s="51"/>
      <c r="K108" s="51"/>
    </row>
    <row r="109" spans="1:15">
      <c r="A109" s="34"/>
      <c r="B109" s="58"/>
      <c r="C109" s="223" t="s">
        <v>115</v>
      </c>
      <c r="D109" s="223"/>
      <c r="E109" s="223"/>
      <c r="F109" s="223"/>
      <c r="G109" s="46"/>
      <c r="H109" s="46"/>
      <c r="I109" s="46"/>
      <c r="J109" s="46"/>
      <c r="K109" s="46"/>
    </row>
    <row r="110" spans="1:15">
      <c r="A110" s="34"/>
      <c r="B110" s="58"/>
      <c r="C110" s="228" t="s">
        <v>116</v>
      </c>
      <c r="D110" s="223"/>
      <c r="E110" s="223"/>
      <c r="F110" s="223"/>
      <c r="G110" s="46"/>
      <c r="H110" s="46"/>
      <c r="I110" s="46"/>
      <c r="J110" s="46"/>
      <c r="K110" s="46"/>
    </row>
    <row r="111" spans="1:15">
      <c r="A111" s="34"/>
      <c r="B111" s="58"/>
      <c r="C111" s="223"/>
      <c r="D111" s="223"/>
      <c r="E111" s="223"/>
      <c r="F111" s="223"/>
      <c r="G111" s="46"/>
      <c r="H111" s="46"/>
      <c r="I111" s="46"/>
      <c r="J111" s="46"/>
      <c r="K111" s="46"/>
    </row>
    <row r="112" spans="1:15">
      <c r="A112" s="34"/>
      <c r="B112" s="58"/>
      <c r="C112" s="46"/>
      <c r="D112" s="46"/>
      <c r="E112" s="46"/>
      <c r="F112" s="46"/>
      <c r="G112" s="46"/>
      <c r="H112" s="46"/>
      <c r="I112" s="46"/>
      <c r="J112" s="46"/>
      <c r="K112" s="46"/>
    </row>
  </sheetData>
  <sheetProtection algorithmName="SHA-512" hashValue="SHj/vzPRlfLHpHcn4TfNtPy3P7Byqp6bhhkRQhOO/bZwWCfpLNTgYbiF+yedmwL+jTGvSkLZEPvIM8dh6FjX8g==" saltValue="91p9RUIiuQBqev5G4ZHB4A==" spinCount="100000" sheet="1" objects="1" scenarios="1" selectLockedCells="1"/>
  <mergeCells count="61">
    <mergeCell ref="L7:L11"/>
    <mergeCell ref="L24:L28"/>
    <mergeCell ref="D77:F77"/>
    <mergeCell ref="L2:L3"/>
    <mergeCell ref="L16:L20"/>
    <mergeCell ref="L34:L36"/>
    <mergeCell ref="L42:L45"/>
    <mergeCell ref="C74:G74"/>
    <mergeCell ref="D76:F76"/>
    <mergeCell ref="C64:G64"/>
    <mergeCell ref="C63:F63"/>
    <mergeCell ref="C41:G41"/>
    <mergeCell ref="C46:F46"/>
    <mergeCell ref="C47:G47"/>
    <mergeCell ref="C54:F54"/>
    <mergeCell ref="E61:F61"/>
    <mergeCell ref="C109:F109"/>
    <mergeCell ref="D78:F78"/>
    <mergeCell ref="D79:F79"/>
    <mergeCell ref="D80:F80"/>
    <mergeCell ref="C82:G82"/>
    <mergeCell ref="D93:F93"/>
    <mergeCell ref="D84:F84"/>
    <mergeCell ref="D85:F85"/>
    <mergeCell ref="D86:F86"/>
    <mergeCell ref="D87:F87"/>
    <mergeCell ref="D88:F88"/>
    <mergeCell ref="D7:G7"/>
    <mergeCell ref="D8:G8"/>
    <mergeCell ref="C110:F110"/>
    <mergeCell ref="C111:F111"/>
    <mergeCell ref="D94:F94"/>
    <mergeCell ref="D104:G104"/>
    <mergeCell ref="D89:F89"/>
    <mergeCell ref="C91:G91"/>
    <mergeCell ref="D92:F92"/>
    <mergeCell ref="D101:F101"/>
    <mergeCell ref="D95:F95"/>
    <mergeCell ref="D96:F96"/>
    <mergeCell ref="D97:F97"/>
    <mergeCell ref="D98:F98"/>
    <mergeCell ref="D99:F99"/>
    <mergeCell ref="D100:F100"/>
    <mergeCell ref="D2:G2"/>
    <mergeCell ref="D3:G3"/>
    <mergeCell ref="D4:G4"/>
    <mergeCell ref="D5:G5"/>
    <mergeCell ref="D6:G6"/>
    <mergeCell ref="C53:F53"/>
    <mergeCell ref="C23:G23"/>
    <mergeCell ref="C33:G33"/>
    <mergeCell ref="C31:F31"/>
    <mergeCell ref="C14:F14"/>
    <mergeCell ref="C15:G15"/>
    <mergeCell ref="E32:F32"/>
    <mergeCell ref="D9:G9"/>
    <mergeCell ref="D10:G10"/>
    <mergeCell ref="D11:G11"/>
    <mergeCell ref="E40:F40"/>
    <mergeCell ref="E22:F22"/>
    <mergeCell ref="C13:F13"/>
  </mergeCells>
  <conditionalFormatting sqref="C16:C21 C24:C30 C34:C39 C42:C45 C48:C50">
    <cfRule type="expression" dxfId="2" priority="21">
      <formula>OR(AND(NOT(ISBLANK(#REF!)),ISBLANK(D16)),AND(NOT(ISBLANK(D16)),ISBLANK(#REF!)))</formula>
    </cfRule>
  </conditionalFormatting>
  <conditionalFormatting sqref="C51:C52">
    <cfRule type="expression" dxfId="1" priority="2">
      <formula>OR(AND(NOT(ISBLANK(D51)),ISBLANK(F51)),AND(NOT(ISBLANK(F51)),ISBLANK(D51)))</formula>
    </cfRule>
  </conditionalFormatting>
  <conditionalFormatting sqref="C55">
    <cfRule type="expression" dxfId="0" priority="20">
      <formula>ISBLANK(D55)</formula>
    </cfRule>
  </conditionalFormatting>
  <dataValidations count="1">
    <dataValidation type="decimal" errorStyle="information" allowBlank="1" showInputMessage="1" showErrorMessage="1" errorTitle="Korrekt verdi?" error="Det kan se ut til at du har lagt inn et for lavt eller for høyt tall for sosiale utgifter. Stemmer det?" sqref="D55" xr:uid="{00000000-0002-0000-0000-000000000000}">
      <formula1>30</formula1>
      <formula2>55</formula2>
    </dataValidation>
  </dataValidations>
  <pageMargins left="0.70866141732283472" right="0.70866141732283472" top="0.78740157480314965" bottom="0.78740157480314965" header="0.31496062992125984" footer="0.31496062992125984"/>
  <pageSetup paperSize="9" scale="74" fitToHeight="2" orientation="portrait" r:id="rId1"/>
  <headerFooter alignWithMargins="0">
    <oddHeader>&amp;CSide &amp;P</oddHeader>
  </headerFooter>
  <rowBreaks count="1" manualBreakCount="1">
    <brk id="59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01294-9D5D-4C96-B21D-AA8A0E3653FE}">
  <sheetPr>
    <pageSetUpPr fitToPage="1"/>
  </sheetPr>
  <dimension ref="A1:I111"/>
  <sheetViews>
    <sheetView topLeftCell="A8" workbookViewId="0">
      <selection activeCell="C9" sqref="C9:H9"/>
    </sheetView>
  </sheetViews>
  <sheetFormatPr defaultColWidth="11.42578125" defaultRowHeight="12.75"/>
  <cols>
    <col min="2" max="2" width="23.85546875" customWidth="1"/>
    <col min="3" max="3" width="8.140625" customWidth="1"/>
    <col min="4" max="4" width="9.5703125" customWidth="1"/>
    <col min="5" max="5" width="9.85546875" customWidth="1"/>
    <col min="6" max="6" width="16.28515625" customWidth="1"/>
    <col min="7" max="7" width="15.85546875" customWidth="1"/>
    <col min="8" max="8" width="15.28515625" customWidth="1"/>
  </cols>
  <sheetData>
    <row r="1" spans="1:9">
      <c r="A1" s="46"/>
      <c r="B1" s="46"/>
      <c r="C1" s="46"/>
      <c r="D1" s="46"/>
      <c r="E1" s="46"/>
      <c r="F1" s="46"/>
      <c r="G1" s="46"/>
      <c r="H1" s="46"/>
      <c r="I1" s="46"/>
    </row>
    <row r="2" spans="1:9" ht="15.75">
      <c r="A2" s="46"/>
      <c r="B2" s="199" t="s">
        <v>117</v>
      </c>
      <c r="C2" s="200"/>
      <c r="D2" s="200"/>
      <c r="E2" s="200"/>
      <c r="F2" s="200"/>
      <c r="G2" s="200"/>
      <c r="H2" s="201"/>
      <c r="I2" s="111"/>
    </row>
    <row r="3" spans="1:9">
      <c r="A3" s="46"/>
      <c r="B3" s="137" t="s">
        <v>1</v>
      </c>
      <c r="C3" s="217"/>
      <c r="D3" s="217"/>
      <c r="E3" s="217"/>
      <c r="F3" s="217"/>
      <c r="G3" s="217"/>
      <c r="H3" s="218"/>
      <c r="I3" s="99"/>
    </row>
    <row r="4" spans="1:9">
      <c r="A4" s="46"/>
      <c r="B4" s="137" t="s">
        <v>3</v>
      </c>
      <c r="C4" s="217"/>
      <c r="D4" s="217"/>
      <c r="E4" s="217"/>
      <c r="F4" s="217"/>
      <c r="G4" s="217"/>
      <c r="H4" s="218"/>
      <c r="I4" s="99"/>
    </row>
    <row r="5" spans="1:9">
      <c r="A5" s="46"/>
      <c r="B5" s="137" t="s">
        <v>4</v>
      </c>
      <c r="C5" s="217"/>
      <c r="D5" s="217"/>
      <c r="E5" s="217"/>
      <c r="F5" s="217"/>
      <c r="G5" s="217"/>
      <c r="H5" s="218"/>
      <c r="I5" s="99"/>
    </row>
    <row r="6" spans="1:9">
      <c r="A6" s="46"/>
      <c r="B6" s="137" t="s">
        <v>5</v>
      </c>
      <c r="C6" s="217"/>
      <c r="D6" s="217"/>
      <c r="E6" s="217"/>
      <c r="F6" s="217"/>
      <c r="G6" s="217"/>
      <c r="H6" s="218"/>
      <c r="I6" s="99"/>
    </row>
    <row r="7" spans="1:9">
      <c r="A7" s="46"/>
      <c r="B7" s="137" t="s">
        <v>7</v>
      </c>
      <c r="C7" s="217"/>
      <c r="D7" s="217"/>
      <c r="E7" s="217"/>
      <c r="F7" s="217"/>
      <c r="G7" s="217"/>
      <c r="H7" s="218"/>
      <c r="I7" s="99"/>
    </row>
    <row r="8" spans="1:9">
      <c r="A8" s="46"/>
      <c r="B8" s="137" t="s">
        <v>8</v>
      </c>
      <c r="C8" s="212"/>
      <c r="D8" s="212"/>
      <c r="E8" s="212"/>
      <c r="F8" s="212"/>
      <c r="G8" s="212"/>
      <c r="H8" s="213"/>
      <c r="I8" s="99"/>
    </row>
    <row r="9" spans="1:9">
      <c r="A9" s="46"/>
      <c r="B9" s="137" t="s">
        <v>10</v>
      </c>
      <c r="C9" s="212"/>
      <c r="D9" s="212"/>
      <c r="E9" s="212"/>
      <c r="F9" s="212"/>
      <c r="G9" s="212"/>
      <c r="H9" s="213"/>
      <c r="I9" s="99"/>
    </row>
    <row r="10" spans="1:9">
      <c r="A10" s="46"/>
      <c r="B10" s="137" t="s">
        <v>118</v>
      </c>
      <c r="C10" s="212"/>
      <c r="D10" s="212"/>
      <c r="E10" s="212"/>
      <c r="F10" s="212"/>
      <c r="G10" s="212"/>
      <c r="H10" s="213"/>
      <c r="I10" s="99"/>
    </row>
    <row r="11" spans="1:9">
      <c r="A11" s="46"/>
      <c r="B11" s="137" t="s">
        <v>11</v>
      </c>
      <c r="C11" s="212"/>
      <c r="D11" s="212"/>
      <c r="E11" s="212"/>
      <c r="F11" s="212"/>
      <c r="G11" s="212"/>
      <c r="H11" s="213"/>
      <c r="I11" s="99"/>
    </row>
    <row r="12" spans="1:9">
      <c r="A12" s="46"/>
      <c r="B12" s="137" t="s">
        <v>12</v>
      </c>
      <c r="C12" s="212"/>
      <c r="D12" s="212"/>
      <c r="E12" s="212"/>
      <c r="F12" s="212"/>
      <c r="G12" s="212"/>
      <c r="H12" s="213"/>
      <c r="I12" s="99"/>
    </row>
    <row r="13" spans="1:9">
      <c r="A13" s="46"/>
      <c r="B13" s="138" t="s">
        <v>13</v>
      </c>
      <c r="C13" s="212"/>
      <c r="D13" s="212"/>
      <c r="E13" s="212"/>
      <c r="F13" s="212"/>
      <c r="G13" s="212"/>
      <c r="H13" s="213"/>
      <c r="I13" s="99"/>
    </row>
    <row r="14" spans="1:9">
      <c r="A14" s="46"/>
      <c r="B14" s="80"/>
      <c r="C14" s="46"/>
      <c r="D14" s="46"/>
      <c r="E14" s="46"/>
      <c r="F14" s="46"/>
      <c r="G14" s="70" t="s">
        <v>14</v>
      </c>
      <c r="H14" s="146"/>
      <c r="I14" s="46"/>
    </row>
    <row r="15" spans="1:9">
      <c r="A15" s="46"/>
      <c r="B15" s="80"/>
      <c r="C15" s="46"/>
      <c r="D15" s="46"/>
      <c r="E15" s="46"/>
      <c r="F15" s="46"/>
      <c r="G15" s="46"/>
      <c r="H15" s="139"/>
      <c r="I15" s="46"/>
    </row>
    <row r="16" spans="1:9">
      <c r="A16" s="46"/>
      <c r="B16" s="80"/>
      <c r="C16" s="46"/>
      <c r="D16" s="46"/>
      <c r="E16" s="46"/>
      <c r="F16" s="46"/>
      <c r="G16" s="46"/>
      <c r="H16" s="139"/>
      <c r="I16" s="46"/>
    </row>
    <row r="17" spans="1:9" ht="15">
      <c r="A17" s="46"/>
      <c r="B17" s="129" t="s">
        <v>119</v>
      </c>
      <c r="C17" s="143"/>
      <c r="D17" s="143"/>
      <c r="E17" s="143"/>
      <c r="F17" s="84" t="s">
        <v>19</v>
      </c>
      <c r="G17" s="152" t="s">
        <v>120</v>
      </c>
      <c r="H17" s="144" t="s">
        <v>121</v>
      </c>
      <c r="I17" s="46"/>
    </row>
    <row r="18" spans="1:9">
      <c r="A18" s="46"/>
      <c r="B18" s="116" t="s">
        <v>22</v>
      </c>
      <c r="C18" s="66"/>
      <c r="D18" s="117"/>
      <c r="E18" s="117"/>
      <c r="F18" s="66"/>
      <c r="G18" s="153"/>
      <c r="H18" s="118"/>
      <c r="I18" s="46"/>
    </row>
    <row r="19" spans="1:9">
      <c r="A19" s="46"/>
      <c r="B19" s="119" t="s">
        <v>23</v>
      </c>
      <c r="C19" s="8"/>
      <c r="D19" s="214" t="s">
        <v>122</v>
      </c>
      <c r="E19" s="214"/>
      <c r="F19" s="147"/>
      <c r="G19" s="154">
        <f>SUM('RA budsjett under vann'!G16)</f>
        <v>0</v>
      </c>
      <c r="H19" s="168">
        <f>SUM(G19-F19)</f>
        <v>0</v>
      </c>
      <c r="I19" s="46"/>
    </row>
    <row r="20" spans="1:9">
      <c r="A20" s="46"/>
      <c r="B20" s="119" t="s">
        <v>123</v>
      </c>
      <c r="C20" s="8"/>
      <c r="D20" s="214" t="s">
        <v>122</v>
      </c>
      <c r="E20" s="214"/>
      <c r="F20" s="147"/>
      <c r="G20" s="154">
        <f>SUM('RA budsjett under vann'!G17)</f>
        <v>0</v>
      </c>
      <c r="H20" s="168">
        <f t="shared" ref="H20:H24" si="0">SUM(G20-F20)</f>
        <v>0</v>
      </c>
      <c r="I20" s="46"/>
    </row>
    <row r="21" spans="1:9">
      <c r="A21" s="46"/>
      <c r="B21" s="119" t="s">
        <v>124</v>
      </c>
      <c r="C21" s="8"/>
      <c r="D21" s="214" t="s">
        <v>122</v>
      </c>
      <c r="E21" s="214"/>
      <c r="F21" s="147"/>
      <c r="G21" s="154">
        <f>SUM('RA budsjett under vann'!G18)</f>
        <v>0</v>
      </c>
      <c r="H21" s="168">
        <f t="shared" si="0"/>
        <v>0</v>
      </c>
      <c r="I21" s="46"/>
    </row>
    <row r="22" spans="1:9">
      <c r="A22" s="46"/>
      <c r="B22" s="151">
        <f>SUM('RA budsjett under vann'!C19)</f>
        <v>0</v>
      </c>
      <c r="C22" s="8"/>
      <c r="D22" s="214" t="s">
        <v>122</v>
      </c>
      <c r="E22" s="214"/>
      <c r="F22" s="147"/>
      <c r="G22" s="154">
        <f>SUM('RA budsjett under vann'!G19)</f>
        <v>0</v>
      </c>
      <c r="H22" s="168">
        <f t="shared" si="0"/>
        <v>0</v>
      </c>
      <c r="I22" s="46"/>
    </row>
    <row r="23" spans="1:9">
      <c r="A23" s="46"/>
      <c r="B23" s="151">
        <f>SUM('RA budsjett under vann'!C20)</f>
        <v>0</v>
      </c>
      <c r="C23" s="8"/>
      <c r="D23" s="214" t="s">
        <v>122</v>
      </c>
      <c r="E23" s="214"/>
      <c r="F23" s="147"/>
      <c r="G23" s="154">
        <f>SUM('RA budsjett under vann'!G20)</f>
        <v>0</v>
      </c>
      <c r="H23" s="168">
        <f t="shared" si="0"/>
        <v>0</v>
      </c>
      <c r="I23" s="46"/>
    </row>
    <row r="24" spans="1:9">
      <c r="A24" s="46"/>
      <c r="B24" s="151">
        <f>SUM('RA budsjett under vann'!C21)</f>
        <v>0</v>
      </c>
      <c r="C24" s="8"/>
      <c r="D24" s="214" t="s">
        <v>122</v>
      </c>
      <c r="E24" s="214"/>
      <c r="F24" s="148"/>
      <c r="G24" s="155">
        <f>SUM('RA budsjett under vann'!G21)</f>
        <v>0</v>
      </c>
      <c r="H24" s="169">
        <f t="shared" si="0"/>
        <v>0</v>
      </c>
      <c r="I24" s="46"/>
    </row>
    <row r="25" spans="1:9">
      <c r="A25" s="46"/>
      <c r="B25" s="123"/>
      <c r="C25" s="82"/>
      <c r="D25" s="82"/>
      <c r="E25" s="82"/>
      <c r="F25" s="124">
        <f>SUM(F19:F24)</f>
        <v>0</v>
      </c>
      <c r="G25" s="156">
        <f t="shared" ref="G25:H25" si="1">SUM(G19:G24)</f>
        <v>0</v>
      </c>
      <c r="H25" s="170">
        <f t="shared" si="1"/>
        <v>0</v>
      </c>
      <c r="I25" s="46"/>
    </row>
    <row r="26" spans="1:9">
      <c r="A26" s="46"/>
      <c r="B26" s="116" t="s">
        <v>29</v>
      </c>
      <c r="C26" s="66"/>
      <c r="D26" s="66"/>
      <c r="E26" s="66"/>
      <c r="F26" s="66"/>
      <c r="G26" s="153"/>
      <c r="H26" s="118"/>
      <c r="I26" s="46"/>
    </row>
    <row r="27" spans="1:9">
      <c r="A27" s="46"/>
      <c r="B27" s="119" t="s">
        <v>23</v>
      </c>
      <c r="C27" s="8"/>
      <c r="D27" s="214" t="s">
        <v>122</v>
      </c>
      <c r="E27" s="214"/>
      <c r="F27" s="147"/>
      <c r="G27" s="154">
        <f>SUM('RA budsjett under vann'!G24)</f>
        <v>0</v>
      </c>
      <c r="H27" s="168">
        <f>SUM(G27-F27)</f>
        <v>0</v>
      </c>
      <c r="I27" s="46"/>
    </row>
    <row r="28" spans="1:9">
      <c r="A28" s="46"/>
      <c r="B28" s="119" t="s">
        <v>123</v>
      </c>
      <c r="C28" s="8"/>
      <c r="D28" s="214" t="s">
        <v>122</v>
      </c>
      <c r="E28" s="214"/>
      <c r="F28" s="147"/>
      <c r="G28" s="154">
        <f>SUM('RA budsjett under vann'!G25)</f>
        <v>0</v>
      </c>
      <c r="H28" s="168">
        <f t="shared" ref="H28:H33" si="2">SUM(G28-F28)</f>
        <v>0</v>
      </c>
      <c r="I28" s="46"/>
    </row>
    <row r="29" spans="1:9">
      <c r="A29" s="46"/>
      <c r="B29" s="119" t="s">
        <v>124</v>
      </c>
      <c r="C29" s="8"/>
      <c r="D29" s="214" t="s">
        <v>122</v>
      </c>
      <c r="E29" s="214"/>
      <c r="F29" s="147"/>
      <c r="G29" s="154">
        <f>SUM('RA budsjett under vann'!G26)</f>
        <v>0</v>
      </c>
      <c r="H29" s="168">
        <f t="shared" si="2"/>
        <v>0</v>
      </c>
      <c r="I29" s="46"/>
    </row>
    <row r="30" spans="1:9">
      <c r="A30" s="46"/>
      <c r="B30" s="119" t="s">
        <v>31</v>
      </c>
      <c r="C30" s="8"/>
      <c r="D30" s="214" t="s">
        <v>122</v>
      </c>
      <c r="E30" s="214"/>
      <c r="F30" s="147"/>
      <c r="G30" s="154">
        <f>SUM('RA budsjett under vann'!G27)</f>
        <v>0</v>
      </c>
      <c r="H30" s="168">
        <f t="shared" si="2"/>
        <v>0</v>
      </c>
      <c r="I30" s="46"/>
    </row>
    <row r="31" spans="1:9">
      <c r="A31" s="46"/>
      <c r="B31" s="151">
        <f>SUM('RA budsjett under vann'!C28)</f>
        <v>0</v>
      </c>
      <c r="C31" s="8"/>
      <c r="D31" s="214" t="s">
        <v>122</v>
      </c>
      <c r="E31" s="214"/>
      <c r="F31" s="147"/>
      <c r="G31" s="154">
        <f>SUM('RA budsjett under vann'!G28)</f>
        <v>0</v>
      </c>
      <c r="H31" s="168">
        <f t="shared" si="2"/>
        <v>0</v>
      </c>
      <c r="I31" s="46"/>
    </row>
    <row r="32" spans="1:9">
      <c r="A32" s="46"/>
      <c r="B32" s="151">
        <f>SUM('RA budsjett under vann'!C29)</f>
        <v>0</v>
      </c>
      <c r="C32" s="8"/>
      <c r="D32" s="214" t="s">
        <v>122</v>
      </c>
      <c r="E32" s="214"/>
      <c r="F32" s="147"/>
      <c r="G32" s="154">
        <f>SUM('RA budsjett under vann'!G29)</f>
        <v>0</v>
      </c>
      <c r="H32" s="168">
        <f t="shared" si="2"/>
        <v>0</v>
      </c>
      <c r="I32" s="46"/>
    </row>
    <row r="33" spans="1:9">
      <c r="A33" s="46"/>
      <c r="B33" s="151">
        <f>SUM('RA budsjett under vann'!C30)</f>
        <v>0</v>
      </c>
      <c r="C33" s="8"/>
      <c r="D33" s="214" t="s">
        <v>122</v>
      </c>
      <c r="E33" s="214"/>
      <c r="F33" s="148"/>
      <c r="G33" s="155">
        <f>SUM('RA budsjett under vann'!G30)</f>
        <v>0</v>
      </c>
      <c r="H33" s="169">
        <f t="shared" si="2"/>
        <v>0</v>
      </c>
      <c r="I33" s="46"/>
    </row>
    <row r="34" spans="1:9">
      <c r="A34" s="46"/>
      <c r="B34" s="123"/>
      <c r="C34" s="82"/>
      <c r="D34" s="82"/>
      <c r="E34" s="82"/>
      <c r="F34" s="125">
        <f>SUM(F27:F33)</f>
        <v>0</v>
      </c>
      <c r="G34" s="157">
        <f t="shared" ref="G34:H34" si="3">SUM(G27:G33)</f>
        <v>0</v>
      </c>
      <c r="H34" s="171">
        <f t="shared" si="3"/>
        <v>0</v>
      </c>
      <c r="I34" s="46"/>
    </row>
    <row r="35" spans="1:9">
      <c r="A35" s="46"/>
      <c r="B35" s="116" t="s">
        <v>35</v>
      </c>
      <c r="C35" s="66"/>
      <c r="D35" s="66"/>
      <c r="E35" s="66"/>
      <c r="F35" s="66"/>
      <c r="G35" s="153"/>
      <c r="H35" s="118"/>
      <c r="I35" s="46"/>
    </row>
    <row r="36" spans="1:9">
      <c r="A36" s="46"/>
      <c r="B36" s="119" t="s">
        <v>23</v>
      </c>
      <c r="C36" s="8"/>
      <c r="D36" s="214" t="s">
        <v>122</v>
      </c>
      <c r="E36" s="214"/>
      <c r="F36" s="147"/>
      <c r="G36" s="154">
        <f>SUM('RA budsjett under vann'!G34)</f>
        <v>0</v>
      </c>
      <c r="H36" s="168">
        <f>SUM(G36-F36)</f>
        <v>0</v>
      </c>
      <c r="I36" s="46"/>
    </row>
    <row r="37" spans="1:9">
      <c r="A37" s="46"/>
      <c r="B37" s="119" t="s">
        <v>123</v>
      </c>
      <c r="C37" s="8"/>
      <c r="D37" s="214" t="s">
        <v>122</v>
      </c>
      <c r="E37" s="214"/>
      <c r="F37" s="147"/>
      <c r="G37" s="154">
        <f>SUM('RA budsjett under vann'!G35)</f>
        <v>0</v>
      </c>
      <c r="H37" s="168">
        <f t="shared" ref="H37:H41" si="4">SUM(G37-F37)</f>
        <v>0</v>
      </c>
      <c r="I37" s="46"/>
    </row>
    <row r="38" spans="1:9">
      <c r="A38" s="46"/>
      <c r="B38" s="119" t="s">
        <v>124</v>
      </c>
      <c r="C38" s="8"/>
      <c r="D38" s="214" t="s">
        <v>122</v>
      </c>
      <c r="E38" s="214"/>
      <c r="F38" s="147"/>
      <c r="G38" s="154">
        <f>SUM('RA budsjett under vann'!G36)</f>
        <v>0</v>
      </c>
      <c r="H38" s="168">
        <f t="shared" si="4"/>
        <v>0</v>
      </c>
      <c r="I38" s="46"/>
    </row>
    <row r="39" spans="1:9">
      <c r="A39" s="46"/>
      <c r="B39" s="151">
        <f>SUM('RA budsjett under vann'!C37)</f>
        <v>0</v>
      </c>
      <c r="C39" s="8"/>
      <c r="D39" s="214" t="s">
        <v>122</v>
      </c>
      <c r="E39" s="214"/>
      <c r="F39" s="147"/>
      <c r="G39" s="154">
        <f>SUM('RA budsjett under vann'!G37)</f>
        <v>0</v>
      </c>
      <c r="H39" s="168">
        <f t="shared" si="4"/>
        <v>0</v>
      </c>
      <c r="I39" s="46"/>
    </row>
    <row r="40" spans="1:9">
      <c r="A40" s="46"/>
      <c r="B40" s="151">
        <f>SUM('RA budsjett under vann'!C38)</f>
        <v>0</v>
      </c>
      <c r="C40" s="8"/>
      <c r="D40" s="214" t="s">
        <v>122</v>
      </c>
      <c r="E40" s="214"/>
      <c r="F40" s="147"/>
      <c r="G40" s="154">
        <f>SUM('RA budsjett under vann'!G38)</f>
        <v>0</v>
      </c>
      <c r="H40" s="168">
        <f t="shared" si="4"/>
        <v>0</v>
      </c>
      <c r="I40" s="46"/>
    </row>
    <row r="41" spans="1:9">
      <c r="A41" s="46"/>
      <c r="B41" s="151">
        <f>SUM('RA budsjett under vann'!C39)</f>
        <v>0</v>
      </c>
      <c r="C41" s="8"/>
      <c r="D41" s="214" t="s">
        <v>122</v>
      </c>
      <c r="E41" s="214"/>
      <c r="F41" s="148"/>
      <c r="G41" s="155">
        <f>SUM('RA budsjett under vann'!G39)</f>
        <v>0</v>
      </c>
      <c r="H41" s="169">
        <f t="shared" si="4"/>
        <v>0</v>
      </c>
      <c r="I41" s="46"/>
    </row>
    <row r="42" spans="1:9">
      <c r="A42" s="46"/>
      <c r="B42" s="123"/>
      <c r="C42" s="82"/>
      <c r="D42" s="82"/>
      <c r="E42" s="82"/>
      <c r="F42" s="125">
        <f>SUM(F36:F41)</f>
        <v>0</v>
      </c>
      <c r="G42" s="157">
        <f t="shared" ref="G42:H42" si="5">SUM(G36:G41)</f>
        <v>0</v>
      </c>
      <c r="H42" s="171">
        <f t="shared" si="5"/>
        <v>0</v>
      </c>
      <c r="I42" s="46"/>
    </row>
    <row r="43" spans="1:9">
      <c r="A43" s="46"/>
      <c r="B43" s="116" t="s">
        <v>125</v>
      </c>
      <c r="C43" s="66"/>
      <c r="D43" s="66"/>
      <c r="E43" s="66"/>
      <c r="F43" s="66"/>
      <c r="G43" s="153"/>
      <c r="H43" s="118"/>
      <c r="I43" s="46"/>
    </row>
    <row r="44" spans="1:9">
      <c r="A44" s="46"/>
      <c r="B44" s="151">
        <f>SUM('RA budsjett under vann'!C42)</f>
        <v>0</v>
      </c>
      <c r="C44" s="8"/>
      <c r="D44" s="214" t="s">
        <v>122</v>
      </c>
      <c r="E44" s="214"/>
      <c r="F44" s="147"/>
      <c r="G44" s="154">
        <f>SUM('RA budsjett under vann'!G42)</f>
        <v>0</v>
      </c>
      <c r="H44" s="168">
        <f>SUM(G44-F44)</f>
        <v>0</v>
      </c>
      <c r="I44" s="46"/>
    </row>
    <row r="45" spans="1:9">
      <c r="A45" s="46"/>
      <c r="B45" s="151">
        <f>SUM('RA budsjett under vann'!C43)</f>
        <v>0</v>
      </c>
      <c r="C45" s="8"/>
      <c r="D45" s="214" t="s">
        <v>122</v>
      </c>
      <c r="E45" s="214"/>
      <c r="F45" s="147"/>
      <c r="G45" s="154">
        <f>SUM('RA budsjett under vann'!G43)</f>
        <v>0</v>
      </c>
      <c r="H45" s="168">
        <f t="shared" ref="H45:H47" si="6">SUM(G45-F45)</f>
        <v>0</v>
      </c>
      <c r="I45" s="46"/>
    </row>
    <row r="46" spans="1:9">
      <c r="A46" s="46"/>
      <c r="B46" s="151">
        <f>SUM('RA budsjett under vann'!C44)</f>
        <v>0</v>
      </c>
      <c r="C46" s="8"/>
      <c r="D46" s="214" t="s">
        <v>122</v>
      </c>
      <c r="E46" s="214"/>
      <c r="F46" s="147"/>
      <c r="G46" s="154">
        <f>SUM('RA budsjett under vann'!G44)</f>
        <v>0</v>
      </c>
      <c r="H46" s="168">
        <f t="shared" si="6"/>
        <v>0</v>
      </c>
      <c r="I46" s="46"/>
    </row>
    <row r="47" spans="1:9">
      <c r="A47" s="46"/>
      <c r="B47" s="151">
        <f>SUM('RA budsjett under vann'!C45)</f>
        <v>0</v>
      </c>
      <c r="C47" s="8"/>
      <c r="D47" s="214" t="s">
        <v>122</v>
      </c>
      <c r="E47" s="214"/>
      <c r="F47" s="148"/>
      <c r="G47" s="155">
        <f>SUM('RA budsjett under vann'!G45)</f>
        <v>0</v>
      </c>
      <c r="H47" s="169">
        <f t="shared" si="6"/>
        <v>0</v>
      </c>
      <c r="I47" s="46"/>
    </row>
    <row r="48" spans="1:9">
      <c r="A48" s="46"/>
      <c r="B48" s="123"/>
      <c r="C48" s="82"/>
      <c r="D48" s="82"/>
      <c r="E48" s="82"/>
      <c r="F48" s="125">
        <f>SUM(F44:F47)</f>
        <v>0</v>
      </c>
      <c r="G48" s="157">
        <f t="shared" ref="G48:H48" si="7">SUM(G44:G47)</f>
        <v>0</v>
      </c>
      <c r="H48" s="171">
        <f t="shared" si="7"/>
        <v>0</v>
      </c>
      <c r="I48" s="46"/>
    </row>
    <row r="49" spans="1:9">
      <c r="A49" s="46"/>
      <c r="B49" s="116" t="s">
        <v>42</v>
      </c>
      <c r="C49" s="66"/>
      <c r="D49" s="66"/>
      <c r="E49" s="66"/>
      <c r="F49" s="66"/>
      <c r="G49" s="153"/>
      <c r="H49" s="118"/>
      <c r="I49" s="46"/>
    </row>
    <row r="50" spans="1:9">
      <c r="A50" s="46"/>
      <c r="B50" s="119" t="s">
        <v>44</v>
      </c>
      <c r="C50" s="8"/>
      <c r="D50" s="214" t="s">
        <v>122</v>
      </c>
      <c r="E50" s="214"/>
      <c r="F50" s="147"/>
      <c r="G50" s="154">
        <f>SUM('RA budsjett under vann'!G48)</f>
        <v>0</v>
      </c>
      <c r="H50" s="172">
        <f>SUM(G50-F50)</f>
        <v>0</v>
      </c>
      <c r="I50" s="46"/>
    </row>
    <row r="51" spans="1:9">
      <c r="A51" s="46"/>
      <c r="B51" s="119" t="s">
        <v>46</v>
      </c>
      <c r="C51" s="8"/>
      <c r="D51" s="214" t="s">
        <v>122</v>
      </c>
      <c r="E51" s="214"/>
      <c r="F51" s="147"/>
      <c r="G51" s="154">
        <f>SUM('RA budsjett under vann'!G49)</f>
        <v>0</v>
      </c>
      <c r="H51" s="172">
        <f t="shared" ref="H51:H54" si="8">SUM(G51-F51)</f>
        <v>0</v>
      </c>
      <c r="I51" s="46"/>
    </row>
    <row r="52" spans="1:9">
      <c r="A52" s="46"/>
      <c r="B52" s="119" t="s">
        <v>126</v>
      </c>
      <c r="C52" s="8"/>
      <c r="D52" s="214" t="s">
        <v>122</v>
      </c>
      <c r="E52" s="214"/>
      <c r="F52" s="147"/>
      <c r="G52" s="154">
        <f>SUM('RA budsjett under vann'!G50)</f>
        <v>0</v>
      </c>
      <c r="H52" s="172">
        <f t="shared" si="8"/>
        <v>0</v>
      </c>
      <c r="I52" s="46"/>
    </row>
    <row r="53" spans="1:9">
      <c r="A53" s="46"/>
      <c r="B53" s="119" t="s">
        <v>52</v>
      </c>
      <c r="C53" s="8"/>
      <c r="D53" s="75" t="s">
        <v>127</v>
      </c>
      <c r="E53" s="149"/>
      <c r="F53" s="120">
        <f>SUM(E53*C53)</f>
        <v>0</v>
      </c>
      <c r="G53" s="154">
        <f>SUM('RA budsjett under vann'!G51)</f>
        <v>0</v>
      </c>
      <c r="H53" s="172">
        <f t="shared" si="8"/>
        <v>0</v>
      </c>
      <c r="I53" s="46"/>
    </row>
    <row r="54" spans="1:9">
      <c r="A54" s="46"/>
      <c r="B54" s="119" t="s">
        <v>54</v>
      </c>
      <c r="C54" s="8"/>
      <c r="D54" s="75" t="s">
        <v>127</v>
      </c>
      <c r="E54" s="149"/>
      <c r="F54" s="122">
        <f>SUM(E54*C54)</f>
        <v>0</v>
      </c>
      <c r="G54" s="155">
        <f>SUM('RA budsjett under vann'!G52)</f>
        <v>0</v>
      </c>
      <c r="H54" s="173">
        <f t="shared" si="8"/>
        <v>0</v>
      </c>
      <c r="I54" s="46"/>
    </row>
    <row r="55" spans="1:9">
      <c r="A55" s="46"/>
      <c r="B55" s="123"/>
      <c r="C55" s="82"/>
      <c r="D55" s="82"/>
      <c r="E55" s="183">
        <f>SUM(F53:F54)</f>
        <v>0</v>
      </c>
      <c r="F55" s="124">
        <f>SUM(F50:F54)</f>
        <v>0</v>
      </c>
      <c r="G55" s="156">
        <f t="shared" ref="G55:H55" si="9">SUM(G50:G54)</f>
        <v>0</v>
      </c>
      <c r="H55" s="170">
        <f t="shared" si="9"/>
        <v>0</v>
      </c>
      <c r="I55" s="46"/>
    </row>
    <row r="56" spans="1:9">
      <c r="A56" s="46"/>
      <c r="B56" s="126" t="s">
        <v>128</v>
      </c>
      <c r="C56" s="66"/>
      <c r="D56" s="66"/>
      <c r="E56" s="66"/>
      <c r="F56" s="127">
        <f>SUM(F25+F34+F42+F48+F55)</f>
        <v>0</v>
      </c>
      <c r="G56" s="158">
        <f t="shared" ref="G56" si="10">SUM(G25+G34+G42+G48+G55)</f>
        <v>0</v>
      </c>
      <c r="H56" s="174">
        <f>SUM(G56-F56)</f>
        <v>0</v>
      </c>
      <c r="I56" s="46"/>
    </row>
    <row r="57" spans="1:9">
      <c r="A57" s="46"/>
      <c r="B57" s="80" t="s">
        <v>129</v>
      </c>
      <c r="C57" s="46"/>
      <c r="D57" s="110">
        <f>SUM('RA budsjett under vann'!D55)</f>
        <v>0</v>
      </c>
      <c r="E57" s="75" t="s">
        <v>130</v>
      </c>
      <c r="F57" s="120">
        <f>SUM(F56*(D57/100))</f>
        <v>0</v>
      </c>
      <c r="G57" s="154">
        <f>SUM('RA budsjett under vann'!G55)</f>
        <v>0</v>
      </c>
      <c r="H57" s="168">
        <f>SUM(G57-F57)</f>
        <v>0</v>
      </c>
      <c r="I57" s="46"/>
    </row>
    <row r="58" spans="1:9">
      <c r="A58" s="46"/>
      <c r="B58" s="80" t="s">
        <v>131</v>
      </c>
      <c r="C58" s="46"/>
      <c r="D58" s="46"/>
      <c r="E58" s="46"/>
      <c r="F58" s="128">
        <f>SUM(F56:F57)</f>
        <v>0</v>
      </c>
      <c r="G58" s="159">
        <f t="shared" ref="G58:H58" si="11">SUM(G56:G57)</f>
        <v>0</v>
      </c>
      <c r="H58" s="175">
        <f t="shared" si="11"/>
        <v>0</v>
      </c>
      <c r="I58" s="46"/>
    </row>
    <row r="59" spans="1:9">
      <c r="A59" s="46"/>
      <c r="B59" s="215" t="s">
        <v>132</v>
      </c>
      <c r="C59" s="216"/>
      <c r="D59" s="216"/>
      <c r="E59" s="216"/>
      <c r="F59" s="122">
        <f>SUM((F58)-((E55+(E55*D57/100))))*0.6</f>
        <v>0</v>
      </c>
      <c r="G59" s="155">
        <f t="shared" ref="G59:H59" si="12">SUM(G58)</f>
        <v>0</v>
      </c>
      <c r="H59" s="169">
        <f t="shared" si="12"/>
        <v>0</v>
      </c>
      <c r="I59" s="46"/>
    </row>
    <row r="60" spans="1:9" ht="26.25" customHeight="1" thickBot="1">
      <c r="A60" s="46"/>
      <c r="B60" s="129" t="s">
        <v>133</v>
      </c>
      <c r="C60" s="130"/>
      <c r="D60" s="130"/>
      <c r="E60" s="130"/>
      <c r="F60" s="131">
        <f>SUM(F58:F59)</f>
        <v>0</v>
      </c>
      <c r="G60" s="160">
        <f t="shared" ref="G60:H60" si="13">SUM(G58:G59)</f>
        <v>0</v>
      </c>
      <c r="H60" s="176">
        <f t="shared" si="13"/>
        <v>0</v>
      </c>
      <c r="I60" s="46"/>
    </row>
    <row r="61" spans="1:9" ht="26.25" customHeight="1" thickTop="1">
      <c r="A61" s="46"/>
      <c r="B61" s="105"/>
      <c r="C61" s="46"/>
      <c r="D61" s="46"/>
      <c r="E61" s="46"/>
      <c r="F61" s="145"/>
      <c r="G61" s="161"/>
      <c r="H61" s="145"/>
      <c r="I61" s="46"/>
    </row>
    <row r="62" spans="1:9">
      <c r="A62" s="46"/>
      <c r="B62" s="46"/>
      <c r="C62" s="46"/>
      <c r="D62" s="46"/>
      <c r="E62" s="46"/>
      <c r="F62" s="46"/>
      <c r="G62" s="162"/>
      <c r="H62" s="132" t="s">
        <v>64</v>
      </c>
      <c r="I62" s="46"/>
    </row>
    <row r="63" spans="1:9">
      <c r="A63" s="46"/>
      <c r="B63" s="46"/>
      <c r="C63" s="46"/>
      <c r="D63" s="46"/>
      <c r="E63" s="46"/>
      <c r="F63" s="46"/>
      <c r="G63" s="162"/>
      <c r="H63" s="46"/>
      <c r="I63" s="46"/>
    </row>
    <row r="64" spans="1:9">
      <c r="A64" s="46"/>
      <c r="B64" s="46"/>
      <c r="C64" s="46"/>
      <c r="D64" s="46"/>
      <c r="E64" s="46"/>
      <c r="F64" s="46"/>
      <c r="G64" s="162"/>
      <c r="H64" s="46"/>
      <c r="I64" s="46"/>
    </row>
    <row r="65" spans="1:9">
      <c r="A65" s="46"/>
      <c r="B65" s="126"/>
      <c r="C65" s="66"/>
      <c r="D65" s="66"/>
      <c r="E65" s="66"/>
      <c r="F65" s="66"/>
      <c r="G65" s="153"/>
      <c r="H65" s="118"/>
      <c r="I65" s="46"/>
    </row>
    <row r="66" spans="1:9" ht="15">
      <c r="A66" s="46"/>
      <c r="B66" s="140" t="s">
        <v>66</v>
      </c>
      <c r="C66" s="82"/>
      <c r="D66" s="82"/>
      <c r="E66" s="82"/>
      <c r="F66" s="141" t="s">
        <v>19</v>
      </c>
      <c r="G66" s="163" t="s">
        <v>120</v>
      </c>
      <c r="H66" s="142" t="s">
        <v>121</v>
      </c>
      <c r="I66" s="46"/>
    </row>
    <row r="67" spans="1:9">
      <c r="A67" s="46"/>
      <c r="B67" s="116" t="s">
        <v>68</v>
      </c>
      <c r="C67" s="66"/>
      <c r="D67" s="66"/>
      <c r="E67" s="66"/>
      <c r="F67" s="66"/>
      <c r="G67" s="153"/>
      <c r="H67" s="118"/>
      <c r="I67" s="46"/>
    </row>
    <row r="68" spans="1:9">
      <c r="A68" s="46"/>
      <c r="B68" s="113" t="s">
        <v>69</v>
      </c>
      <c r="C68" s="46"/>
      <c r="D68" s="75" t="s">
        <v>134</v>
      </c>
      <c r="E68" s="147"/>
      <c r="F68" s="120">
        <f>SUM(C68*E68)</f>
        <v>0</v>
      </c>
      <c r="G68" s="154">
        <f>SUM('RA budsjett under vann'!G65)</f>
        <v>0</v>
      </c>
      <c r="H68" s="168">
        <f>SUM(G68-F68)</f>
        <v>0</v>
      </c>
      <c r="I68" s="46"/>
    </row>
    <row r="69" spans="1:9">
      <c r="A69" s="46"/>
      <c r="B69" s="113" t="s">
        <v>71</v>
      </c>
      <c r="C69" s="46"/>
      <c r="D69" s="75" t="s">
        <v>135</v>
      </c>
      <c r="E69" s="147"/>
      <c r="F69" s="120">
        <f t="shared" ref="F69:F75" si="14">SUM(C69*E69)</f>
        <v>0</v>
      </c>
      <c r="G69" s="154">
        <f>SUM('RA budsjett under vann'!G66)</f>
        <v>0</v>
      </c>
      <c r="H69" s="168">
        <f t="shared" ref="H69:H75" si="15">SUM(G69-F69)</f>
        <v>0</v>
      </c>
      <c r="I69" s="46"/>
    </row>
    <row r="70" spans="1:9">
      <c r="A70" s="46"/>
      <c r="B70" s="113" t="s">
        <v>73</v>
      </c>
      <c r="C70" s="46"/>
      <c r="D70" s="75" t="s">
        <v>134</v>
      </c>
      <c r="E70" s="147"/>
      <c r="F70" s="120">
        <f t="shared" si="14"/>
        <v>0</v>
      </c>
      <c r="G70" s="154">
        <f>SUM('RA budsjett under vann'!G67)</f>
        <v>0</v>
      </c>
      <c r="H70" s="168">
        <f t="shared" si="15"/>
        <v>0</v>
      </c>
      <c r="I70" s="46"/>
    </row>
    <row r="71" spans="1:9">
      <c r="A71" s="46"/>
      <c r="B71" s="113" t="s">
        <v>74</v>
      </c>
      <c r="C71" s="46"/>
      <c r="D71" s="75" t="s">
        <v>135</v>
      </c>
      <c r="E71" s="147"/>
      <c r="F71" s="120">
        <f t="shared" si="14"/>
        <v>0</v>
      </c>
      <c r="G71" s="154">
        <f>SUM('RA budsjett under vann'!G68)</f>
        <v>0</v>
      </c>
      <c r="H71" s="168">
        <f t="shared" si="15"/>
        <v>0</v>
      </c>
      <c r="I71" s="46"/>
    </row>
    <row r="72" spans="1:9">
      <c r="A72" s="46"/>
      <c r="B72" s="113" t="s">
        <v>75</v>
      </c>
      <c r="C72" s="46"/>
      <c r="D72" s="75" t="s">
        <v>134</v>
      </c>
      <c r="E72" s="147"/>
      <c r="F72" s="120">
        <f t="shared" si="14"/>
        <v>0</v>
      </c>
      <c r="G72" s="154">
        <f>SUM('RA budsjett under vann'!G69)</f>
        <v>0</v>
      </c>
      <c r="H72" s="168">
        <f t="shared" si="15"/>
        <v>0</v>
      </c>
      <c r="I72" s="46"/>
    </row>
    <row r="73" spans="1:9">
      <c r="A73" s="46"/>
      <c r="B73" s="113" t="s">
        <v>76</v>
      </c>
      <c r="C73" s="46"/>
      <c r="D73" s="75" t="s">
        <v>134</v>
      </c>
      <c r="E73" s="147"/>
      <c r="F73" s="120">
        <f t="shared" si="14"/>
        <v>0</v>
      </c>
      <c r="G73" s="154">
        <f>SUM('RA budsjett under vann'!G70)</f>
        <v>0</v>
      </c>
      <c r="H73" s="168">
        <f t="shared" si="15"/>
        <v>0</v>
      </c>
      <c r="I73" s="46"/>
    </row>
    <row r="74" spans="1:9">
      <c r="A74" s="46"/>
      <c r="B74" s="114" t="s">
        <v>77</v>
      </c>
      <c r="C74" s="46"/>
      <c r="D74" s="75" t="s">
        <v>135</v>
      </c>
      <c r="E74" s="147"/>
      <c r="F74" s="120">
        <f t="shared" si="14"/>
        <v>0</v>
      </c>
      <c r="G74" s="154">
        <f>SUM('RA budsjett under vann'!G71)</f>
        <v>0</v>
      </c>
      <c r="H74" s="168">
        <f t="shared" si="15"/>
        <v>0</v>
      </c>
      <c r="I74" s="46"/>
    </row>
    <row r="75" spans="1:9">
      <c r="A75" s="46"/>
      <c r="B75" s="114" t="s">
        <v>78</v>
      </c>
      <c r="C75" s="46"/>
      <c r="D75" s="75" t="s">
        <v>127</v>
      </c>
      <c r="E75" s="147"/>
      <c r="F75" s="120">
        <f t="shared" si="14"/>
        <v>0</v>
      </c>
      <c r="G75" s="155">
        <f>SUM('RA budsjett under vann'!G72)</f>
        <v>0</v>
      </c>
      <c r="H75" s="169">
        <f t="shared" si="15"/>
        <v>0</v>
      </c>
      <c r="I75" s="46"/>
    </row>
    <row r="76" spans="1:9">
      <c r="A76" s="46"/>
      <c r="B76" s="114" t="s">
        <v>136</v>
      </c>
      <c r="C76" s="46"/>
      <c r="D76" s="46"/>
      <c r="E76" s="46"/>
      <c r="F76" s="148"/>
      <c r="G76" s="154"/>
      <c r="H76" s="121"/>
      <c r="I76" s="46"/>
    </row>
    <row r="77" spans="1:9">
      <c r="A77" s="46"/>
      <c r="B77" s="123"/>
      <c r="C77" s="82"/>
      <c r="D77" s="82"/>
      <c r="E77" s="82"/>
      <c r="F77" s="124">
        <f>SUM(F68:F76)</f>
        <v>0</v>
      </c>
      <c r="G77" s="156">
        <f>SUM(G68:G75)</f>
        <v>0</v>
      </c>
      <c r="H77" s="170">
        <f>SUM(G77-F77)</f>
        <v>0</v>
      </c>
      <c r="I77" s="46"/>
    </row>
    <row r="78" spans="1:9">
      <c r="A78" s="46"/>
      <c r="B78" s="116" t="s">
        <v>137</v>
      </c>
      <c r="C78" s="66"/>
      <c r="D78" s="66"/>
      <c r="E78" s="66"/>
      <c r="F78" s="66"/>
      <c r="G78" s="153"/>
      <c r="H78" s="118"/>
      <c r="I78" s="46"/>
    </row>
    <row r="79" spans="1:9">
      <c r="A79" s="46"/>
      <c r="B79" s="203" t="s">
        <v>138</v>
      </c>
      <c r="C79" s="202"/>
      <c r="D79" s="46"/>
      <c r="E79" s="46"/>
      <c r="F79" s="147"/>
      <c r="G79" s="154">
        <f>SUM('RA budsjett under vann'!G75)</f>
        <v>0</v>
      </c>
      <c r="H79" s="168">
        <f>SUM(G79-F79)</f>
        <v>0</v>
      </c>
      <c r="I79" s="46"/>
    </row>
    <row r="80" spans="1:9">
      <c r="A80" s="46"/>
      <c r="B80" s="203" t="s">
        <v>139</v>
      </c>
      <c r="C80" s="202"/>
      <c r="D80" s="46"/>
      <c r="E80" s="46"/>
      <c r="F80" s="147"/>
      <c r="G80" s="154">
        <f>SUM('RA budsjett under vann'!G76)</f>
        <v>0</v>
      </c>
      <c r="H80" s="168">
        <f t="shared" ref="H80:H85" si="16">SUM(G80-F80)</f>
        <v>0</v>
      </c>
      <c r="I80" s="46"/>
    </row>
    <row r="81" spans="1:9">
      <c r="A81" s="46"/>
      <c r="B81" s="203" t="s">
        <v>140</v>
      </c>
      <c r="C81" s="214"/>
      <c r="D81" s="46"/>
      <c r="E81" s="46"/>
      <c r="F81" s="147"/>
      <c r="G81" s="154">
        <f>SUM('RA budsjett under vann'!G77)</f>
        <v>0</v>
      </c>
      <c r="H81" s="168">
        <f t="shared" si="16"/>
        <v>0</v>
      </c>
      <c r="I81" s="46"/>
    </row>
    <row r="82" spans="1:9">
      <c r="A82" s="46"/>
      <c r="B82" s="203" t="s">
        <v>141</v>
      </c>
      <c r="C82" s="202"/>
      <c r="D82" s="46"/>
      <c r="E82" s="46"/>
      <c r="F82" s="147"/>
      <c r="G82" s="154">
        <f>SUM('RA budsjett under vann'!G78)</f>
        <v>0</v>
      </c>
      <c r="H82" s="168">
        <f t="shared" si="16"/>
        <v>0</v>
      </c>
      <c r="I82" s="46"/>
    </row>
    <row r="83" spans="1:9">
      <c r="A83" s="46"/>
      <c r="B83" s="204">
        <f>SUM('RA budsjett under vann'!C79)</f>
        <v>0</v>
      </c>
      <c r="C83" s="205"/>
      <c r="D83" s="46"/>
      <c r="E83" s="46"/>
      <c r="F83" s="147"/>
      <c r="G83" s="154">
        <f>SUM('RA budsjett under vann'!G79)</f>
        <v>0</v>
      </c>
      <c r="H83" s="168">
        <f t="shared" si="16"/>
        <v>0</v>
      </c>
      <c r="I83" s="46"/>
    </row>
    <row r="84" spans="1:9">
      <c r="A84" s="46"/>
      <c r="B84" s="204">
        <f>SUM('RA budsjett under vann'!C80)</f>
        <v>0</v>
      </c>
      <c r="C84" s="205"/>
      <c r="D84" s="46"/>
      <c r="E84" s="46"/>
      <c r="F84" s="148"/>
      <c r="G84" s="155">
        <f>SUM('RA budsjett under vann'!G80)</f>
        <v>0</v>
      </c>
      <c r="H84" s="169">
        <f t="shared" si="16"/>
        <v>0</v>
      </c>
      <c r="I84" s="46"/>
    </row>
    <row r="85" spans="1:9">
      <c r="A85" s="46"/>
      <c r="B85" s="123"/>
      <c r="C85" s="82"/>
      <c r="D85" s="82"/>
      <c r="E85" s="82"/>
      <c r="F85" s="125">
        <f>SUM(F79:F84)</f>
        <v>0</v>
      </c>
      <c r="G85" s="157">
        <f t="shared" ref="G85" si="17">SUM(G79:G84)</f>
        <v>0</v>
      </c>
      <c r="H85" s="171">
        <f t="shared" si="16"/>
        <v>0</v>
      </c>
      <c r="I85" s="46"/>
    </row>
    <row r="86" spans="1:9">
      <c r="A86" s="46"/>
      <c r="B86" s="116" t="s">
        <v>142</v>
      </c>
      <c r="C86" s="66"/>
      <c r="D86" s="66"/>
      <c r="E86" s="66"/>
      <c r="F86" s="66"/>
      <c r="G86" s="153"/>
      <c r="H86" s="118"/>
      <c r="I86" s="46"/>
    </row>
    <row r="87" spans="1:9">
      <c r="A87" s="46"/>
      <c r="B87" s="203" t="s">
        <v>87</v>
      </c>
      <c r="C87" s="202"/>
      <c r="D87" s="202"/>
      <c r="E87" s="202"/>
      <c r="F87" s="147"/>
      <c r="G87" s="154">
        <f>SUM('RA budsjett under vann'!G83)</f>
        <v>0</v>
      </c>
      <c r="H87" s="168">
        <f>SUM(G87-F87)</f>
        <v>0</v>
      </c>
      <c r="I87" s="46"/>
    </row>
    <row r="88" spans="1:9">
      <c r="A88" s="46"/>
      <c r="B88" s="203" t="s">
        <v>143</v>
      </c>
      <c r="C88" s="202"/>
      <c r="D88" s="202"/>
      <c r="E88" s="202"/>
      <c r="F88" s="147"/>
      <c r="G88" s="154">
        <f>SUM('RA budsjett under vann'!G84)</f>
        <v>0</v>
      </c>
      <c r="H88" s="168">
        <f t="shared" ref="H88:H93" si="18">SUM(G88-F88)</f>
        <v>0</v>
      </c>
      <c r="I88" s="46"/>
    </row>
    <row r="89" spans="1:9">
      <c r="A89" s="46"/>
      <c r="B89" s="203" t="s">
        <v>144</v>
      </c>
      <c r="C89" s="202"/>
      <c r="D89" s="202"/>
      <c r="E89" s="202"/>
      <c r="F89" s="147"/>
      <c r="G89" s="154">
        <f>SUM('RA budsjett under vann'!G85)</f>
        <v>0</v>
      </c>
      <c r="H89" s="168">
        <f t="shared" si="18"/>
        <v>0</v>
      </c>
      <c r="I89" s="46"/>
    </row>
    <row r="90" spans="1:9">
      <c r="A90" s="46"/>
      <c r="B90" s="203" t="s">
        <v>145</v>
      </c>
      <c r="C90" s="202"/>
      <c r="D90" s="202"/>
      <c r="E90" s="202"/>
      <c r="F90" s="147"/>
      <c r="G90" s="154">
        <f>SUM('RA budsjett under vann'!G86)</f>
        <v>0</v>
      </c>
      <c r="H90" s="168">
        <f t="shared" si="18"/>
        <v>0</v>
      </c>
      <c r="I90" s="46"/>
    </row>
    <row r="91" spans="1:9">
      <c r="A91" s="46"/>
      <c r="B91" s="203" t="s">
        <v>146</v>
      </c>
      <c r="C91" s="202"/>
      <c r="D91" s="202"/>
      <c r="E91" s="202"/>
      <c r="F91" s="147"/>
      <c r="G91" s="154">
        <f>SUM('RA budsjett under vann'!G87)</f>
        <v>0</v>
      </c>
      <c r="H91" s="168">
        <f t="shared" si="18"/>
        <v>0</v>
      </c>
      <c r="I91" s="46"/>
    </row>
    <row r="92" spans="1:9">
      <c r="A92" s="46"/>
      <c r="B92" s="204">
        <f>SUM('RA budsjett under vann'!C88)</f>
        <v>0</v>
      </c>
      <c r="C92" s="205"/>
      <c r="D92" s="202"/>
      <c r="E92" s="202"/>
      <c r="F92" s="147"/>
      <c r="G92" s="154">
        <f>SUM('RA budsjett under vann'!G88)</f>
        <v>0</v>
      </c>
      <c r="H92" s="168">
        <f t="shared" si="18"/>
        <v>0</v>
      </c>
      <c r="I92" s="46"/>
    </row>
    <row r="93" spans="1:9">
      <c r="A93" s="46"/>
      <c r="B93" s="204">
        <f>SUM('RA budsjett under vann'!C89)</f>
        <v>0</v>
      </c>
      <c r="C93" s="205"/>
      <c r="D93" s="202"/>
      <c r="E93" s="202"/>
      <c r="F93" s="148"/>
      <c r="G93" s="155">
        <f>SUM('RA budsjett under vann'!G89)</f>
        <v>0</v>
      </c>
      <c r="H93" s="169">
        <f t="shared" si="18"/>
        <v>0</v>
      </c>
      <c r="I93" s="46"/>
    </row>
    <row r="94" spans="1:9">
      <c r="A94" s="46"/>
      <c r="B94" s="206"/>
      <c r="C94" s="207"/>
      <c r="D94" s="82"/>
      <c r="E94" s="82"/>
      <c r="F94" s="125">
        <f>SUM(F87:F93)</f>
        <v>0</v>
      </c>
      <c r="G94" s="157">
        <f t="shared" ref="G94:H94" si="19">SUM(G87:G93)</f>
        <v>0</v>
      </c>
      <c r="H94" s="171">
        <f t="shared" si="19"/>
        <v>0</v>
      </c>
      <c r="I94" s="46"/>
    </row>
    <row r="95" spans="1:9">
      <c r="A95" s="46"/>
      <c r="B95" s="133" t="s">
        <v>147</v>
      </c>
      <c r="C95" s="98"/>
      <c r="D95" s="97"/>
      <c r="E95" s="97"/>
      <c r="F95" s="66"/>
      <c r="G95" s="153"/>
      <c r="H95" s="118"/>
      <c r="I95" s="46"/>
    </row>
    <row r="96" spans="1:9">
      <c r="A96" s="46"/>
      <c r="B96" s="229" t="s">
        <v>44</v>
      </c>
      <c r="C96" s="226"/>
      <c r="D96" s="202"/>
      <c r="E96" s="202"/>
      <c r="F96" s="147"/>
      <c r="G96" s="154">
        <f>SUM('RA budsjett under vann'!G92)</f>
        <v>0</v>
      </c>
      <c r="H96" s="168">
        <f>SUM(G96-F96)</f>
        <v>0</v>
      </c>
      <c r="I96" s="46"/>
    </row>
    <row r="97" spans="1:9">
      <c r="A97" s="46"/>
      <c r="B97" s="114" t="s">
        <v>98</v>
      </c>
      <c r="C97" s="99"/>
      <c r="D97" s="202"/>
      <c r="E97" s="202"/>
      <c r="F97" s="147"/>
      <c r="G97" s="154">
        <f>SUM('RA budsjett under vann'!G93)</f>
        <v>0</v>
      </c>
      <c r="H97" s="168">
        <f t="shared" ref="H97:H105" si="20">SUM(G97-F97)</f>
        <v>0</v>
      </c>
      <c r="I97" s="46"/>
    </row>
    <row r="98" spans="1:9">
      <c r="A98" s="46"/>
      <c r="B98" s="113" t="s">
        <v>99</v>
      </c>
      <c r="C98" s="79"/>
      <c r="D98" s="202"/>
      <c r="E98" s="202"/>
      <c r="F98" s="147"/>
      <c r="G98" s="154">
        <f>SUM('RA budsjett under vann'!G94)</f>
        <v>0</v>
      </c>
      <c r="H98" s="168">
        <f t="shared" si="20"/>
        <v>0</v>
      </c>
      <c r="I98" s="46"/>
    </row>
    <row r="99" spans="1:9">
      <c r="A99" s="46"/>
      <c r="B99" s="113" t="s">
        <v>148</v>
      </c>
      <c r="C99" s="79"/>
      <c r="D99" s="202"/>
      <c r="E99" s="202"/>
      <c r="F99" s="147"/>
      <c r="G99" s="154">
        <f>SUM('RA budsjett under vann'!G95)</f>
        <v>0</v>
      </c>
      <c r="H99" s="168">
        <f t="shared" si="20"/>
        <v>0</v>
      </c>
      <c r="I99" s="46"/>
    </row>
    <row r="100" spans="1:9">
      <c r="A100" s="46"/>
      <c r="B100" s="114" t="s">
        <v>102</v>
      </c>
      <c r="C100" s="99"/>
      <c r="D100" s="202"/>
      <c r="E100" s="202"/>
      <c r="F100" s="147"/>
      <c r="G100" s="154">
        <f>SUM('RA budsjett under vann'!G96)</f>
        <v>0</v>
      </c>
      <c r="H100" s="168">
        <f t="shared" si="20"/>
        <v>0</v>
      </c>
      <c r="I100" s="46"/>
    </row>
    <row r="101" spans="1:9">
      <c r="A101" s="46"/>
      <c r="B101" s="113" t="s">
        <v>149</v>
      </c>
      <c r="C101" s="79"/>
      <c r="D101" s="202"/>
      <c r="E101" s="202"/>
      <c r="F101" s="147"/>
      <c r="G101" s="154">
        <f>SUM('RA budsjett under vann'!G97)</f>
        <v>0</v>
      </c>
      <c r="H101" s="168">
        <f t="shared" si="20"/>
        <v>0</v>
      </c>
      <c r="I101" s="46"/>
    </row>
    <row r="102" spans="1:9">
      <c r="A102" s="46"/>
      <c r="B102" s="114" t="s">
        <v>104</v>
      </c>
      <c r="C102" s="99"/>
      <c r="D102" s="202"/>
      <c r="E102" s="202"/>
      <c r="F102" s="147"/>
      <c r="G102" s="154">
        <f>SUM('RA budsjett under vann'!G98)</f>
        <v>0</v>
      </c>
      <c r="H102" s="168">
        <f t="shared" si="20"/>
        <v>0</v>
      </c>
      <c r="I102" s="46"/>
    </row>
    <row r="103" spans="1:9">
      <c r="A103" s="46"/>
      <c r="B103" s="113" t="s">
        <v>106</v>
      </c>
      <c r="C103" s="79"/>
      <c r="D103" s="202"/>
      <c r="E103" s="202"/>
      <c r="F103" s="147"/>
      <c r="G103" s="154">
        <f>SUM('RA budsjett under vann'!G99)</f>
        <v>0</v>
      </c>
      <c r="H103" s="168">
        <f t="shared" si="20"/>
        <v>0</v>
      </c>
      <c r="I103" s="46"/>
    </row>
    <row r="104" spans="1:9">
      <c r="A104" s="46"/>
      <c r="B104" s="204">
        <f>SUM('RA budsjett under vann'!C100)</f>
        <v>0</v>
      </c>
      <c r="C104" s="205"/>
      <c r="D104" s="202"/>
      <c r="E104" s="202"/>
      <c r="F104" s="147"/>
      <c r="G104" s="154">
        <f>SUM('RA budsjett under vann'!G100)</f>
        <v>0</v>
      </c>
      <c r="H104" s="168">
        <f t="shared" si="20"/>
        <v>0</v>
      </c>
      <c r="I104" s="46"/>
    </row>
    <row r="105" spans="1:9">
      <c r="A105" s="46"/>
      <c r="B105" s="204">
        <f>SUM('RA budsjett under vann'!C101)</f>
        <v>0</v>
      </c>
      <c r="C105" s="205"/>
      <c r="D105" s="202"/>
      <c r="E105" s="202"/>
      <c r="F105" s="148"/>
      <c r="G105" s="155">
        <f>SUM('RA budsjett under vann'!G101)</f>
        <v>0</v>
      </c>
      <c r="H105" s="169">
        <f t="shared" si="20"/>
        <v>0</v>
      </c>
      <c r="I105" s="46"/>
    </row>
    <row r="106" spans="1:9">
      <c r="A106" s="46"/>
      <c r="B106" s="206"/>
      <c r="C106" s="207"/>
      <c r="D106" s="82"/>
      <c r="E106" s="82"/>
      <c r="F106" s="125">
        <f>SUM(F96:F105)</f>
        <v>0</v>
      </c>
      <c r="G106" s="157">
        <f>SUM(G96:G105)</f>
        <v>0</v>
      </c>
      <c r="H106" s="171">
        <f>SUM(H96:H105)</f>
        <v>0</v>
      </c>
      <c r="I106" s="46"/>
    </row>
    <row r="107" spans="1:9">
      <c r="A107" s="46"/>
      <c r="B107" s="210" t="s">
        <v>108</v>
      </c>
      <c r="C107" s="211"/>
      <c r="D107" s="196"/>
      <c r="E107" s="196"/>
      <c r="F107" s="150"/>
      <c r="G107" s="164">
        <f>SUM('RA budsjett under vann'!G103)</f>
        <v>0</v>
      </c>
      <c r="H107" s="177">
        <f>SUM(G107-F107)</f>
        <v>0</v>
      </c>
      <c r="I107" s="46"/>
    </row>
    <row r="108" spans="1:9">
      <c r="A108" s="46"/>
      <c r="B108" s="206"/>
      <c r="C108" s="207"/>
      <c r="D108" s="82"/>
      <c r="E108" s="82"/>
      <c r="F108" s="82"/>
      <c r="G108" s="165"/>
      <c r="H108" s="134"/>
      <c r="I108" s="46"/>
    </row>
    <row r="109" spans="1:9" ht="24.75" customHeight="1">
      <c r="A109" s="46"/>
      <c r="B109" s="208" t="s">
        <v>150</v>
      </c>
      <c r="C109" s="209"/>
      <c r="D109" s="130"/>
      <c r="E109" s="130"/>
      <c r="F109" s="135">
        <f>SUM(F77+F85+F94+F106+F107)</f>
        <v>0</v>
      </c>
      <c r="G109" s="166">
        <f>SUM('RA budsjett under vann'!G105)</f>
        <v>0</v>
      </c>
      <c r="H109" s="178">
        <f>SUM(G109-F109)</f>
        <v>0</v>
      </c>
      <c r="I109" s="46"/>
    </row>
    <row r="110" spans="1:9" ht="26.25" customHeight="1" thickBot="1">
      <c r="A110" s="46"/>
      <c r="B110" s="208" t="s">
        <v>114</v>
      </c>
      <c r="C110" s="209"/>
      <c r="D110" s="130"/>
      <c r="E110" s="130"/>
      <c r="F110" s="136">
        <f>SUM(F60+F109)</f>
        <v>0</v>
      </c>
      <c r="G110" s="167">
        <f t="shared" ref="G110:H110" si="21">SUM(G60+G109)</f>
        <v>0</v>
      </c>
      <c r="H110" s="179">
        <f t="shared" si="21"/>
        <v>0</v>
      </c>
      <c r="I110" s="46"/>
    </row>
    <row r="111" spans="1:9" ht="13.5" thickTop="1">
      <c r="A111" s="46"/>
      <c r="B111" s="46"/>
      <c r="C111" s="46"/>
      <c r="D111" s="46"/>
      <c r="E111" s="46"/>
      <c r="F111" s="46"/>
      <c r="G111" s="46"/>
      <c r="H111" s="46"/>
      <c r="I111" s="46"/>
    </row>
  </sheetData>
  <sheetProtection algorithmName="SHA-512" hashValue="Ik5lWH4F+pEWmkOcgbnCOUTAF6C7aF046D3RvbC241UpbukfcD9kjMogFNfPsAAKRxrL17QAVO6kTQFSBgNESw==" saltValue="dj8Q+iOb6dd7OsdLxXf48g==" spinCount="100000" sheet="1" objects="1" scenarios="1" selectLockedCells="1"/>
  <mergeCells count="78">
    <mergeCell ref="D39:E39"/>
    <mergeCell ref="D24:E24"/>
    <mergeCell ref="C8:H8"/>
    <mergeCell ref="C9:H9"/>
    <mergeCell ref="C10:H10"/>
    <mergeCell ref="C11:H11"/>
    <mergeCell ref="D19:E19"/>
    <mergeCell ref="D20:E20"/>
    <mergeCell ref="D21:E21"/>
    <mergeCell ref="D22:E22"/>
    <mergeCell ref="D23:E23"/>
    <mergeCell ref="C3:H3"/>
    <mergeCell ref="C4:H4"/>
    <mergeCell ref="C5:H5"/>
    <mergeCell ref="C6:H6"/>
    <mergeCell ref="C7:H7"/>
    <mergeCell ref="B82:C82"/>
    <mergeCell ref="B59:E59"/>
    <mergeCell ref="D51:E51"/>
    <mergeCell ref="D52:E52"/>
    <mergeCell ref="D41:E41"/>
    <mergeCell ref="D44:E44"/>
    <mergeCell ref="D45:E45"/>
    <mergeCell ref="D46:E46"/>
    <mergeCell ref="D47:E47"/>
    <mergeCell ref="D50:E50"/>
    <mergeCell ref="C12:H12"/>
    <mergeCell ref="C13:H13"/>
    <mergeCell ref="B79:C79"/>
    <mergeCell ref="B80:C80"/>
    <mergeCell ref="B81:C81"/>
    <mergeCell ref="D40:E40"/>
    <mergeCell ref="D27:E27"/>
    <mergeCell ref="D28:E28"/>
    <mergeCell ref="D29:E29"/>
    <mergeCell ref="D30:E30"/>
    <mergeCell ref="D31:E31"/>
    <mergeCell ref="D32:E32"/>
    <mergeCell ref="D33:E33"/>
    <mergeCell ref="D36:E36"/>
    <mergeCell ref="D37:E37"/>
    <mergeCell ref="D38:E38"/>
    <mergeCell ref="B84:C84"/>
    <mergeCell ref="B87:C87"/>
    <mergeCell ref="B88:C88"/>
    <mergeCell ref="B89:C89"/>
    <mergeCell ref="B90:C90"/>
    <mergeCell ref="B109:C109"/>
    <mergeCell ref="B110:C110"/>
    <mergeCell ref="D96:E96"/>
    <mergeCell ref="D97:E97"/>
    <mergeCell ref="D98:E98"/>
    <mergeCell ref="D99:E99"/>
    <mergeCell ref="D100:E100"/>
    <mergeCell ref="D101:E101"/>
    <mergeCell ref="D102:E102"/>
    <mergeCell ref="B104:C104"/>
    <mergeCell ref="B105:C105"/>
    <mergeCell ref="B106:C106"/>
    <mergeCell ref="B107:C107"/>
    <mergeCell ref="B108:C108"/>
    <mergeCell ref="D107:E107"/>
    <mergeCell ref="B2:H2"/>
    <mergeCell ref="D103:E103"/>
    <mergeCell ref="D104:E104"/>
    <mergeCell ref="D105:E105"/>
    <mergeCell ref="D87:E87"/>
    <mergeCell ref="D88:E88"/>
    <mergeCell ref="D89:E89"/>
    <mergeCell ref="D90:E90"/>
    <mergeCell ref="D91:E91"/>
    <mergeCell ref="D92:E92"/>
    <mergeCell ref="D93:E93"/>
    <mergeCell ref="B91:C91"/>
    <mergeCell ref="B92:C92"/>
    <mergeCell ref="B93:C93"/>
    <mergeCell ref="B94:C94"/>
    <mergeCell ref="B83:C83"/>
  </mergeCells>
  <pageMargins left="0.7" right="0.7" top="0.75" bottom="0.75" header="0.3" footer="0.3"/>
  <pageSetup paperSize="9" scale="90" fitToHeight="0" orientation="portrait" r:id="rId1"/>
  <rowBreaks count="1" manualBreakCount="1">
    <brk id="6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fb2ff5-4925-4ad5-a5bd-ce97bf1bcd7d">
      <Terms xmlns="http://schemas.microsoft.com/office/infopath/2007/PartnerControls"/>
    </lcf76f155ced4ddcb4097134ff3c332f>
    <TaxCatchAll xmlns="285f03e4-f186-4275-b3ad-a8270113790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D65F9EBEAB6F42AE02C6FB0D1F4949" ma:contentTypeVersion="18" ma:contentTypeDescription="Opprett et nytt dokument." ma:contentTypeScope="" ma:versionID="6fe5df61745e8b5b00373d1841eaa0d8">
  <xsd:schema xmlns:xsd="http://www.w3.org/2001/XMLSchema" xmlns:xs="http://www.w3.org/2001/XMLSchema" xmlns:p="http://schemas.microsoft.com/office/2006/metadata/properties" xmlns:ns2="a7fb2ff5-4925-4ad5-a5bd-ce97bf1bcd7d" xmlns:ns3="285f03e4-f186-4275-b3ad-a82701137903" targetNamespace="http://schemas.microsoft.com/office/2006/metadata/properties" ma:root="true" ma:fieldsID="0f33c0e157d5fb6bb0a3e538900fdd8e" ns2:_="" ns3:_="">
    <xsd:import namespace="a7fb2ff5-4925-4ad5-a5bd-ce97bf1bcd7d"/>
    <xsd:import namespace="285f03e4-f186-4275-b3ad-a827011379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fb2ff5-4925-4ad5-a5bd-ce97bf1bcd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emerkelapper" ma:readOnly="false" ma:fieldId="{5cf76f15-5ced-4ddc-b409-7134ff3c332f}" ma:taxonomyMulti="true" ma:sspId="bf6be69a-040b-495b-9453-2d35f9ce1c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5f03e4-f186-4275-b3ad-a8270113790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7ad9a0fa-ff7a-4974-8241-63c96e72c15d}" ma:internalName="TaxCatchAll" ma:showField="CatchAllData" ma:web="285f03e4-f186-4275-b3ad-a827011379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551695-5B95-472E-AAA8-767805AF4B40}"/>
</file>

<file path=customXml/itemProps2.xml><?xml version="1.0" encoding="utf-8"?>
<ds:datastoreItem xmlns:ds="http://schemas.openxmlformats.org/officeDocument/2006/customXml" ds:itemID="{D31924B9-45BF-435A-B939-6558A8D4025C}"/>
</file>

<file path=customXml/itemProps3.xml><?xml version="1.0" encoding="utf-8"?>
<ds:datastoreItem xmlns:ds="http://schemas.openxmlformats.org/officeDocument/2006/customXml" ds:itemID="{6BA57655-0F6A-41CD-B457-5BC1B27C94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Riksantikvaren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Jan-Erik G. Eriksson</dc:creator>
  <cp:keywords/>
  <dc:description/>
  <cp:lastModifiedBy>Pape, Nora</cp:lastModifiedBy>
  <cp:revision/>
  <dcterms:created xsi:type="dcterms:W3CDTF">2008-05-13T10:39:33Z</dcterms:created>
  <dcterms:modified xsi:type="dcterms:W3CDTF">2025-11-10T11:59:03Z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0x01010034D65F9EBEAB6F42AE02C6FB0D1F4949</vt:lpwstr>
  </property>
  <property fmtid="{D5CDD505-2E9C-101B-9397-08002B2CF9AE}" pid="3" name="MediaServiceImageTags">
    <vt:lpwstr/>
  </property>
</Properties>
</file>